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Khoa Kinh te\khao sat\Hồ sơ tốt nghiệp cho SV năm cuối\2020-2021\K14\"/>
    </mc:Choice>
  </mc:AlternateContent>
  <bookViews>
    <workbookView xWindow="0" yWindow="0" windowWidth="16815" windowHeight="7590" firstSheet="2" activeTab="5"/>
  </bookViews>
  <sheets>
    <sheet name="109161Toan Khoa" sheetId="1" r:id="rId1"/>
    <sheet name="109162Toan Khoa" sheetId="2" r:id="rId2"/>
    <sheet name="114161Toan Khoa" sheetId="4" r:id="rId3"/>
    <sheet name="114162Toan Khoa" sheetId="5" r:id="rId4"/>
    <sheet name="114163Toan Khoa" sheetId="6" r:id="rId5"/>
    <sheet name="209161Toan Khoa" sheetId="7" r:id="rId6"/>
    <sheet name="ph209161" sheetId="8" r:id="rId7"/>
  </sheets>
  <calcPr calcId="162913"/>
</workbook>
</file>

<file path=xl/calcChain.xml><?xml version="1.0" encoding="utf-8"?>
<calcChain xmlns="http://schemas.openxmlformats.org/spreadsheetml/2006/main">
  <c r="AM16" i="5" l="1"/>
  <c r="AM16" i="6"/>
  <c r="AM16" i="4"/>
  <c r="AM13" i="5"/>
  <c r="AM14" i="5"/>
  <c r="AM15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13" i="6"/>
  <c r="AM14" i="6"/>
  <c r="AM15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13" i="4"/>
  <c r="AM14" i="4"/>
  <c r="AM15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12" i="5"/>
  <c r="AM12" i="6"/>
  <c r="AM12" i="4"/>
  <c r="BG12" i="5"/>
  <c r="BG12" i="6"/>
  <c r="BG12" i="4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CC13" i="5"/>
  <c r="CC13" i="6"/>
  <c r="CC13" i="4"/>
  <c r="CU12" i="5"/>
  <c r="CU12" i="6"/>
  <c r="CU12" i="4"/>
  <c r="DQ13" i="5"/>
  <c r="DQ13" i="6"/>
  <c r="DQ13" i="4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12" i="5"/>
  <c r="S12" i="6"/>
  <c r="S12" i="4"/>
  <c r="S10" i="6"/>
  <c r="S10" i="5"/>
  <c r="S10" i="4"/>
  <c r="EG12" i="2"/>
  <c r="EG12" i="1"/>
  <c r="DO12" i="2"/>
  <c r="DO12" i="1"/>
  <c r="CU13" i="2"/>
  <c r="CU14" i="2"/>
  <c r="CU15" i="2"/>
  <c r="CU16" i="2"/>
  <c r="CU17" i="2"/>
  <c r="CU18" i="2"/>
  <c r="CU19" i="2"/>
  <c r="CU20" i="2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12" i="2"/>
  <c r="CU12" i="1"/>
  <c r="CC13" i="2"/>
  <c r="CC14" i="2"/>
  <c r="CC15" i="2"/>
  <c r="CC16" i="2"/>
  <c r="CC17" i="2"/>
  <c r="CC18" i="2"/>
  <c r="CC19" i="2"/>
  <c r="CC20" i="2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12" i="2"/>
  <c r="CC12" i="1"/>
  <c r="BG14" i="2"/>
  <c r="BG15" i="2"/>
  <c r="BG16" i="2"/>
  <c r="BG17" i="2"/>
  <c r="BG18" i="2"/>
  <c r="BG19" i="2"/>
  <c r="BG20" i="2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12" i="2"/>
  <c r="BG12" i="1"/>
  <c r="BG13" i="2"/>
  <c r="BG13" i="1"/>
  <c r="AM12" i="2"/>
  <c r="AM12" i="1"/>
  <c r="AM14" i="2"/>
  <c r="AM15" i="2"/>
  <c r="AM16" i="2"/>
  <c r="AM17" i="2"/>
  <c r="AM18" i="2"/>
  <c r="AM19" i="2"/>
  <c r="AM20" i="2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13" i="2"/>
  <c r="AM13" i="1"/>
  <c r="S10" i="2"/>
  <c r="S11" i="2" s="1"/>
  <c r="S10" i="1"/>
  <c r="S11" i="1" s="1"/>
  <c r="S13" i="1" l="1"/>
  <c r="S15" i="1"/>
  <c r="S17" i="1"/>
  <c r="S19" i="1"/>
  <c r="S21" i="1"/>
  <c r="S23" i="1"/>
  <c r="S25" i="1"/>
  <c r="S27" i="1"/>
  <c r="S29" i="1"/>
  <c r="S31" i="1"/>
  <c r="S14" i="1"/>
  <c r="S16" i="1"/>
  <c r="S18" i="1"/>
  <c r="S20" i="1"/>
  <c r="S22" i="1"/>
  <c r="S24" i="1"/>
  <c r="S26" i="1"/>
  <c r="S28" i="1"/>
  <c r="S30" i="1"/>
  <c r="S32" i="1"/>
  <c r="S12" i="1"/>
  <c r="S13" i="2"/>
  <c r="S15" i="2"/>
  <c r="S17" i="2"/>
  <c r="S19" i="2"/>
  <c r="S12" i="2"/>
  <c r="S14" i="2"/>
  <c r="S16" i="2"/>
  <c r="S18" i="2"/>
  <c r="S20" i="2"/>
  <c r="J33" i="8"/>
  <c r="CK12" i="7"/>
  <c r="CG12" i="7"/>
  <c r="BO12" i="7"/>
  <c r="AW12" i="7"/>
  <c r="AS12" i="7"/>
  <c r="AC12" i="7"/>
  <c r="I12" i="7"/>
  <c r="EG33" i="6" l="1"/>
  <c r="EG32" i="6"/>
  <c r="EG31" i="6"/>
  <c r="EG30" i="6"/>
  <c r="EG29" i="6"/>
  <c r="EG28" i="6"/>
  <c r="EG27" i="6"/>
  <c r="EG26" i="6"/>
  <c r="EG25" i="6"/>
  <c r="EG24" i="6"/>
  <c r="EG23" i="6"/>
  <c r="EG22" i="6"/>
  <c r="EG21" i="6"/>
  <c r="EG20" i="6"/>
  <c r="EG19" i="6"/>
  <c r="EG18" i="6"/>
  <c r="EG17" i="6"/>
  <c r="EG16" i="6"/>
  <c r="EG15" i="6"/>
  <c r="EG14" i="6"/>
  <c r="EG13" i="6"/>
  <c r="EG12" i="6"/>
  <c r="DQ33" i="6"/>
  <c r="DQ32" i="6"/>
  <c r="DQ31" i="6"/>
  <c r="DQ30" i="6"/>
  <c r="DQ29" i="6"/>
  <c r="DQ28" i="6"/>
  <c r="DQ27" i="6"/>
  <c r="DQ26" i="6"/>
  <c r="DQ25" i="6"/>
  <c r="DQ24" i="6"/>
  <c r="DQ23" i="6"/>
  <c r="DQ22" i="6"/>
  <c r="DQ21" i="6"/>
  <c r="DQ20" i="6"/>
  <c r="DQ19" i="6"/>
  <c r="DQ18" i="6"/>
  <c r="DQ17" i="6"/>
  <c r="DQ16" i="6"/>
  <c r="DQ15" i="6"/>
  <c r="DQ14" i="6"/>
  <c r="DQ12" i="6"/>
  <c r="CU33" i="6"/>
  <c r="CU32" i="6"/>
  <c r="CU31" i="6"/>
  <c r="CU30" i="6"/>
  <c r="CU29" i="6"/>
  <c r="CU28" i="6"/>
  <c r="CU27" i="6"/>
  <c r="CU26" i="6"/>
  <c r="CU25" i="6"/>
  <c r="CU24" i="6"/>
  <c r="CU23" i="6"/>
  <c r="CU22" i="6"/>
  <c r="CU21" i="6"/>
  <c r="CU20" i="6"/>
  <c r="CU19" i="6"/>
  <c r="CU18" i="6"/>
  <c r="CU17" i="6"/>
  <c r="CU16" i="6"/>
  <c r="CU15" i="6"/>
  <c r="CU14" i="6"/>
  <c r="CU13" i="6"/>
  <c r="CC33" i="6"/>
  <c r="CC32" i="6"/>
  <c r="CC31" i="6"/>
  <c r="CC30" i="6"/>
  <c r="CC29" i="6"/>
  <c r="CC28" i="6"/>
  <c r="CC27" i="6"/>
  <c r="CC26" i="6"/>
  <c r="CC25" i="6"/>
  <c r="CC24" i="6"/>
  <c r="CC23" i="6"/>
  <c r="CC22" i="6"/>
  <c r="CC21" i="6"/>
  <c r="CC20" i="6"/>
  <c r="CC19" i="6"/>
  <c r="CC18" i="6"/>
  <c r="CC17" i="6"/>
  <c r="CC16" i="6"/>
  <c r="CC15" i="6"/>
  <c r="CC14" i="6"/>
  <c r="CC12" i="6"/>
  <c r="EG42" i="5"/>
  <c r="EG41" i="5"/>
  <c r="EG40" i="5"/>
  <c r="EG39" i="5"/>
  <c r="EG38" i="5"/>
  <c r="EG37" i="5"/>
  <c r="EG36" i="5"/>
  <c r="EG35" i="5"/>
  <c r="EG34" i="5"/>
  <c r="EG33" i="5"/>
  <c r="EG32" i="5"/>
  <c r="EG31" i="5"/>
  <c r="EG30" i="5"/>
  <c r="EG29" i="5"/>
  <c r="EG28" i="5"/>
  <c r="EG27" i="5"/>
  <c r="EG26" i="5"/>
  <c r="EG25" i="5"/>
  <c r="EG24" i="5"/>
  <c r="EG23" i="5"/>
  <c r="EG22" i="5"/>
  <c r="EG21" i="5"/>
  <c r="EG20" i="5"/>
  <c r="EG19" i="5"/>
  <c r="EG18" i="5"/>
  <c r="EG17" i="5"/>
  <c r="EG16" i="5"/>
  <c r="EG15" i="5"/>
  <c r="EG14" i="5"/>
  <c r="EG13" i="5"/>
  <c r="EG12" i="5"/>
  <c r="DQ42" i="5"/>
  <c r="DQ41" i="5"/>
  <c r="DQ40" i="5"/>
  <c r="DQ39" i="5"/>
  <c r="DQ38" i="5"/>
  <c r="DQ37" i="5"/>
  <c r="DQ36" i="5"/>
  <c r="DQ35" i="5"/>
  <c r="DQ34" i="5"/>
  <c r="DQ33" i="5"/>
  <c r="DQ32" i="5"/>
  <c r="DQ31" i="5"/>
  <c r="DQ30" i="5"/>
  <c r="DQ29" i="5"/>
  <c r="DQ28" i="5"/>
  <c r="DQ27" i="5"/>
  <c r="DQ26" i="5"/>
  <c r="DQ25" i="5"/>
  <c r="DQ24" i="5"/>
  <c r="DQ23" i="5"/>
  <c r="DQ22" i="5"/>
  <c r="DQ21" i="5"/>
  <c r="DQ20" i="5"/>
  <c r="DQ19" i="5"/>
  <c r="DQ18" i="5"/>
  <c r="DQ17" i="5"/>
  <c r="DQ16" i="5"/>
  <c r="DQ15" i="5"/>
  <c r="DQ14" i="5"/>
  <c r="DQ12" i="5"/>
  <c r="CU42" i="5"/>
  <c r="CU41" i="5"/>
  <c r="CU40" i="5"/>
  <c r="CU39" i="5"/>
  <c r="CU38" i="5"/>
  <c r="CU37" i="5"/>
  <c r="CU36" i="5"/>
  <c r="CU35" i="5"/>
  <c r="CU34" i="5"/>
  <c r="CU33" i="5"/>
  <c r="CU32" i="5"/>
  <c r="CU31" i="5"/>
  <c r="CU30" i="5"/>
  <c r="CU29" i="5"/>
  <c r="CU28" i="5"/>
  <c r="CU27" i="5"/>
  <c r="CU26" i="5"/>
  <c r="CU25" i="5"/>
  <c r="CU24" i="5"/>
  <c r="CU23" i="5"/>
  <c r="CU22" i="5"/>
  <c r="CU21" i="5"/>
  <c r="CU20" i="5"/>
  <c r="CU19" i="5"/>
  <c r="CU18" i="5"/>
  <c r="CU17" i="5"/>
  <c r="CU16" i="5"/>
  <c r="CU15" i="5"/>
  <c r="CU14" i="5"/>
  <c r="CU13" i="5"/>
  <c r="CC42" i="5"/>
  <c r="CC41" i="5"/>
  <c r="CC40" i="5"/>
  <c r="CC39" i="5"/>
  <c r="CC38" i="5"/>
  <c r="CC37" i="5"/>
  <c r="CC36" i="5"/>
  <c r="CC35" i="5"/>
  <c r="CC34" i="5"/>
  <c r="CC33" i="5"/>
  <c r="CC32" i="5"/>
  <c r="CC31" i="5"/>
  <c r="CC30" i="5"/>
  <c r="CC29" i="5"/>
  <c r="CC28" i="5"/>
  <c r="CC27" i="5"/>
  <c r="CC26" i="5"/>
  <c r="CC25" i="5"/>
  <c r="CC24" i="5"/>
  <c r="CC23" i="5"/>
  <c r="CC22" i="5"/>
  <c r="CC21" i="5"/>
  <c r="CC20" i="5"/>
  <c r="CC19" i="5"/>
  <c r="CC18" i="5"/>
  <c r="CC17" i="5"/>
  <c r="CC16" i="5"/>
  <c r="CC15" i="5"/>
  <c r="CC14" i="5"/>
  <c r="CC12" i="5"/>
  <c r="EG56" i="4"/>
  <c r="EG55" i="4"/>
  <c r="EG54" i="4"/>
  <c r="EG53" i="4"/>
  <c r="EG52" i="4"/>
  <c r="EG51" i="4"/>
  <c r="EG50" i="4"/>
  <c r="EG49" i="4"/>
  <c r="EG48" i="4"/>
  <c r="EG47" i="4"/>
  <c r="EG46" i="4"/>
  <c r="EG45" i="4"/>
  <c r="EG44" i="4"/>
  <c r="EG43" i="4"/>
  <c r="EG42" i="4"/>
  <c r="EG41" i="4"/>
  <c r="EG40" i="4"/>
  <c r="EG39" i="4"/>
  <c r="EG38" i="4"/>
  <c r="EG37" i="4"/>
  <c r="EG36" i="4"/>
  <c r="EG35" i="4"/>
  <c r="EG34" i="4"/>
  <c r="EG33" i="4"/>
  <c r="EG32" i="4"/>
  <c r="EG31" i="4"/>
  <c r="EG30" i="4"/>
  <c r="EG29" i="4"/>
  <c r="EG28" i="4"/>
  <c r="EG27" i="4"/>
  <c r="EG26" i="4"/>
  <c r="EG25" i="4"/>
  <c r="EG24" i="4"/>
  <c r="EG23" i="4"/>
  <c r="EG22" i="4"/>
  <c r="EG21" i="4"/>
  <c r="EG20" i="4"/>
  <c r="EG19" i="4"/>
  <c r="EG18" i="4"/>
  <c r="EG17" i="4"/>
  <c r="EG16" i="4"/>
  <c r="EG15" i="4"/>
  <c r="EG14" i="4"/>
  <c r="EG13" i="4"/>
  <c r="EG12" i="4"/>
  <c r="DQ56" i="4"/>
  <c r="DQ55" i="4"/>
  <c r="DQ54" i="4"/>
  <c r="DQ53" i="4"/>
  <c r="DQ52" i="4"/>
  <c r="DQ51" i="4"/>
  <c r="DQ50" i="4"/>
  <c r="DQ49" i="4"/>
  <c r="DQ48" i="4"/>
  <c r="DQ47" i="4"/>
  <c r="DQ46" i="4"/>
  <c r="DQ45" i="4"/>
  <c r="DQ44" i="4"/>
  <c r="DQ43" i="4"/>
  <c r="DQ42" i="4"/>
  <c r="DQ41" i="4"/>
  <c r="DQ40" i="4"/>
  <c r="DQ39" i="4"/>
  <c r="DQ38" i="4"/>
  <c r="DQ37" i="4"/>
  <c r="DQ36" i="4"/>
  <c r="DQ35" i="4"/>
  <c r="DQ34" i="4"/>
  <c r="DQ33" i="4"/>
  <c r="DQ32" i="4"/>
  <c r="DQ31" i="4"/>
  <c r="DQ30" i="4"/>
  <c r="DQ29" i="4"/>
  <c r="DQ28" i="4"/>
  <c r="DQ27" i="4"/>
  <c r="DQ26" i="4"/>
  <c r="DQ25" i="4"/>
  <c r="DQ24" i="4"/>
  <c r="DQ23" i="4"/>
  <c r="DQ22" i="4"/>
  <c r="DQ21" i="4"/>
  <c r="DQ20" i="4"/>
  <c r="DQ19" i="4"/>
  <c r="DQ18" i="4"/>
  <c r="DQ17" i="4"/>
  <c r="DQ16" i="4"/>
  <c r="DQ15" i="4"/>
  <c r="DQ14" i="4"/>
  <c r="DQ12" i="4"/>
  <c r="CU56" i="4"/>
  <c r="CU55" i="4"/>
  <c r="CU54" i="4"/>
  <c r="CU53" i="4"/>
  <c r="CU52" i="4"/>
  <c r="CU51" i="4"/>
  <c r="CU50" i="4"/>
  <c r="CU49" i="4"/>
  <c r="CU48" i="4"/>
  <c r="CU47" i="4"/>
  <c r="CU46" i="4"/>
  <c r="CU45" i="4"/>
  <c r="CU44" i="4"/>
  <c r="CU43" i="4"/>
  <c r="CU42" i="4"/>
  <c r="CU41" i="4"/>
  <c r="CU40" i="4"/>
  <c r="CU39" i="4"/>
  <c r="CU38" i="4"/>
  <c r="CU37" i="4"/>
  <c r="CU36" i="4"/>
  <c r="CU35" i="4"/>
  <c r="CU34" i="4"/>
  <c r="CU33" i="4"/>
  <c r="CU32" i="4"/>
  <c r="CU31" i="4"/>
  <c r="CU30" i="4"/>
  <c r="CU29" i="4"/>
  <c r="CU28" i="4"/>
  <c r="CU27" i="4"/>
  <c r="CU26" i="4"/>
  <c r="CU25" i="4"/>
  <c r="CU24" i="4"/>
  <c r="CU23" i="4"/>
  <c r="CU22" i="4"/>
  <c r="CU21" i="4"/>
  <c r="CU20" i="4"/>
  <c r="CU19" i="4"/>
  <c r="CU18" i="4"/>
  <c r="CU17" i="4"/>
  <c r="CU16" i="4"/>
  <c r="CU15" i="4"/>
  <c r="CU14" i="4"/>
  <c r="CU13" i="4"/>
  <c r="CC56" i="4"/>
  <c r="CC55" i="4"/>
  <c r="CC54" i="4"/>
  <c r="CC53" i="4"/>
  <c r="CC52" i="4"/>
  <c r="CC51" i="4"/>
  <c r="CC50" i="4"/>
  <c r="CC49" i="4"/>
  <c r="CC48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2" i="4"/>
  <c r="EG20" i="2"/>
  <c r="EG19" i="2"/>
  <c r="EG18" i="2"/>
  <c r="EG17" i="2"/>
  <c r="EG16" i="2"/>
  <c r="EG15" i="2"/>
  <c r="EG14" i="2"/>
  <c r="EG13" i="2"/>
  <c r="DO20" i="2"/>
  <c r="DO19" i="2"/>
  <c r="DO18" i="2"/>
  <c r="DO17" i="2"/>
  <c r="DO16" i="2"/>
  <c r="DO15" i="2"/>
  <c r="DO14" i="2"/>
  <c r="DO13" i="2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</calcChain>
</file>

<file path=xl/comments1.xml><?xml version="1.0" encoding="utf-8"?>
<comments xmlns="http://schemas.openxmlformats.org/spreadsheetml/2006/main">
  <authors>
    <author>Admin</author>
  </authors>
  <commentList>
    <comment ref="DD14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15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DD16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ED16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17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AT18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18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19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21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N25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CF30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CZ30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B30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30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H30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N30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CF31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DD31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ED31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T13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BT16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BE20" authorId="0" shapeId="0">
      <text>
        <r>
          <rPr>
            <sz val="9"/>
            <color indexed="81"/>
            <rFont val="Tahoma"/>
            <family val="2"/>
          </rPr>
          <t>LD: 6.5      TL:     CT: 7.5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Z12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W14" authorId="0" shapeId="0">
      <text>
        <r>
          <rPr>
            <sz val="9"/>
            <color indexed="81"/>
            <rFont val="Tahoma"/>
            <family val="2"/>
          </rPr>
          <t>LD: 5.8      TL:     CT: 7.7</t>
        </r>
      </text>
    </comment>
    <comment ref="DZ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R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BT16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DZ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B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W17" authorId="0" shapeId="0">
      <text>
        <r>
          <rPr>
            <sz val="9"/>
            <color indexed="81"/>
            <rFont val="Tahoma"/>
            <family val="2"/>
          </rPr>
          <t>LD: 5.9      TL:     CT: 6.7</t>
        </r>
      </text>
    </comment>
    <comment ref="BA18" authorId="0" shapeId="0">
      <text>
        <r>
          <rPr>
            <sz val="9"/>
            <color indexed="81"/>
            <rFont val="Tahoma"/>
            <family val="2"/>
          </rPr>
          <t>LD: 5.5      TL:     CT: 9.3</t>
        </r>
      </text>
    </comment>
    <comment ref="CK18" authorId="0" shapeId="0">
      <text>
        <r>
          <rPr>
            <sz val="9"/>
            <color indexed="81"/>
            <rFont val="Tahoma"/>
            <family val="2"/>
          </rPr>
          <t>LD: 6.9      TL:     CT: 8.2</t>
        </r>
      </text>
    </comment>
    <comment ref="AW20" authorId="0" shapeId="0">
      <text>
        <r>
          <rPr>
            <sz val="9"/>
            <color indexed="81"/>
            <rFont val="Tahoma"/>
            <family val="2"/>
          </rPr>
          <t>LD: 6.9      TL:     CT: 7.8</t>
        </r>
      </text>
    </comment>
    <comment ref="DZ2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B21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2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2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C28" authorId="0" shapeId="0">
      <text>
        <r>
          <rPr>
            <sz val="9"/>
            <color indexed="81"/>
            <rFont val="Tahoma"/>
            <family val="2"/>
          </rPr>
          <t>LD: 6.3      TL:     CT: 8</t>
        </r>
      </text>
    </comment>
    <comment ref="EB2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33" authorId="0" shapeId="0">
      <text>
        <r>
          <rPr>
            <sz val="9"/>
            <color indexed="81"/>
            <rFont val="Tahoma"/>
            <family val="2"/>
          </rPr>
          <t>LD: 5.9      TL:     CT: 8.3</t>
        </r>
      </text>
    </comment>
    <comment ref="BA33" authorId="0" shapeId="0">
      <text>
        <r>
          <rPr>
            <sz val="9"/>
            <color indexed="81"/>
            <rFont val="Tahoma"/>
            <family val="2"/>
          </rPr>
          <t>LD: 6      TL:     CT: 9.2</t>
        </r>
      </text>
    </comment>
    <comment ref="DE33" authorId="0" shapeId="0">
      <text>
        <r>
          <rPr>
            <sz val="9"/>
            <color indexed="81"/>
            <rFont val="Tahoma"/>
            <family val="2"/>
          </rPr>
          <t>LD: 5.9      TL:     CT: 6.9</t>
        </r>
      </text>
    </comment>
    <comment ref="EB35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B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D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K39" authorId="0" shapeId="0">
      <text>
        <r>
          <rPr>
            <sz val="9"/>
            <color indexed="81"/>
            <rFont val="Tahoma"/>
            <family val="2"/>
          </rPr>
          <t>LD: 6.7      TL:     CT: 8.5</t>
        </r>
      </text>
    </comment>
    <comment ref="DZ4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D4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4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5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B5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D5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R5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V54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DZ54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EB5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D54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EF5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O12" authorId="0" shapeId="0">
      <text>
        <r>
          <rPr>
            <sz val="9"/>
            <color indexed="81"/>
            <rFont val="Tahoma"/>
            <family val="2"/>
          </rPr>
          <t>LD: 6.9      TL:     CT: 8.5</t>
        </r>
      </text>
    </comment>
    <comment ref="BM12" authorId="0" shapeId="0">
      <text>
        <r>
          <rPr>
            <sz val="9"/>
            <color indexed="81"/>
            <rFont val="Tahoma"/>
            <family val="2"/>
          </rPr>
          <t>LD: 5.3      TL:     CT: 8.5</t>
        </r>
      </text>
    </comment>
    <comment ref="DX13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14" authorId="0" shapeId="0">
      <text>
        <r>
          <rPr>
            <sz val="9"/>
            <color indexed="81"/>
            <rFont val="Tahoma"/>
            <family val="2"/>
          </rPr>
          <t>LD: +2.2      TL: 6.4    CT: 8.5</t>
        </r>
      </text>
    </comment>
    <comment ref="DX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20" authorId="0" shapeId="0">
      <text>
        <r>
          <rPr>
            <sz val="9"/>
            <color indexed="81"/>
            <rFont val="Tahoma"/>
            <family val="2"/>
          </rPr>
          <t>LD: 6.5      TL:     CT: 8.7</t>
        </r>
      </text>
    </comment>
    <comment ref="ED2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21" authorId="0" shapeId="0">
      <text>
        <r>
          <rPr>
            <sz val="9"/>
            <color indexed="81"/>
            <rFont val="Tahoma"/>
            <family val="2"/>
          </rPr>
          <t>LD: 6.4      TL:     CT: 8.7</t>
        </r>
      </text>
    </comment>
    <comment ref="DX21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25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25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2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3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3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31" authorId="0" shapeId="0">
      <text>
        <r>
          <rPr>
            <sz val="9"/>
            <color indexed="81"/>
            <rFont val="Tahoma"/>
            <family val="2"/>
          </rPr>
          <t>LD: 6.6      TL:     CT: 8.4</t>
        </r>
      </text>
    </comment>
    <comment ref="AG33" authorId="0" shapeId="0">
      <text>
        <r>
          <rPr>
            <sz val="9"/>
            <color indexed="81"/>
            <rFont val="Tahoma"/>
            <family val="2"/>
          </rPr>
          <t>LD: 6.5      TL:     CT: 7.9</t>
        </r>
      </text>
    </comment>
    <comment ref="DX33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35" authorId="0" shapeId="0">
      <text>
        <r>
          <rPr>
            <sz val="9"/>
            <color indexed="81"/>
            <rFont val="Tahoma"/>
            <family val="2"/>
          </rPr>
          <t>LD: 5.5      TL:     CT: 8.4</t>
        </r>
      </text>
    </comment>
    <comment ref="DX35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G37" authorId="0" shapeId="0">
      <text>
        <r>
          <rPr>
            <sz val="9"/>
            <color indexed="81"/>
            <rFont val="Tahoma"/>
            <family val="2"/>
          </rPr>
          <t>LD: 5.8      TL:     CT: 8.8</t>
        </r>
      </text>
    </comment>
    <comment ref="DX37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L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3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4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4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41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D42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P13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3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CF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CP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B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V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14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EF14" authorId="0" shapeId="0">
      <text>
        <r>
          <rPr>
            <sz val="9"/>
            <color indexed="81"/>
            <rFont val="Tahoma"/>
            <family val="2"/>
          </rPr>
          <t>§iãm xÐt Ngâng häc/ Th«i häc(TL)</t>
        </r>
      </text>
    </comment>
    <comment ref="CP15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1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7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18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AX1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BF1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CP1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1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B1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20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X2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24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EF26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CP2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  <comment ref="DZ29" authorId="0" shapeId="0">
      <text>
        <r>
          <rPr>
            <sz val="9"/>
            <color indexed="81"/>
            <rFont val="Tahoma"/>
            <family val="2"/>
          </rPr>
          <t>§iãm xÐt Ngâng häc/ Th«i häc(L§)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P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AF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AH12" authorId="0" shapeId="0">
      <text>
        <r>
          <rPr>
            <sz val="9"/>
            <color indexed="81"/>
            <rFont val="Tahoma"/>
            <charset val="1"/>
          </rPr>
          <t>§iãm xÐt Ngâng häc/ Th«i häc(L§)</t>
        </r>
      </text>
    </comment>
    <comment ref="AN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AP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AV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BH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  <comment ref="BN12" authorId="0" shapeId="0">
      <text>
        <r>
          <rPr>
            <sz val="9"/>
            <color indexed="81"/>
            <rFont val="Tahoma"/>
            <charset val="1"/>
          </rPr>
          <t>§iãm xÐt Ngâng häc/ Th«i häc(TL)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J24" authorId="0" shapeId="0">
      <text>
        <r>
          <rPr>
            <sz val="9"/>
            <color indexed="81"/>
            <rFont val="Tahoma"/>
            <family val="2"/>
          </rPr>
          <t>Mã Khoa: 10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Dữ liệu từ tệp C:\XLVIET\ChuyenNganh.txt</t>
        </r>
      </text>
    </comment>
    <comment ref="F36" authorId="0" shapeId="0">
      <text>
        <r>
          <rPr>
            <sz val="9"/>
            <color indexed="81"/>
            <rFont val="Tahoma"/>
            <family val="2"/>
          </rPr>
          <t>931601
161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931122
181</t>
        </r>
      </text>
    </comment>
    <comment ref="F37" authorId="0" shapeId="0">
      <text>
        <r>
          <rPr>
            <sz val="9"/>
            <color indexed="81"/>
            <rFont val="Tahoma"/>
            <family val="2"/>
          </rPr>
          <t>931602
162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931833
182</t>
        </r>
      </text>
    </comment>
    <comment ref="F38" authorId="0" shapeId="0">
      <text>
        <r>
          <rPr>
            <sz val="9"/>
            <color indexed="81"/>
            <rFont val="Tahoma"/>
            <family val="2"/>
          </rPr>
          <t>931501
162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931208
182</t>
        </r>
      </text>
    </comment>
    <comment ref="F39" authorId="0" shapeId="0">
      <text>
        <r>
          <rPr>
            <sz val="9"/>
            <color indexed="81"/>
            <rFont val="Tahoma"/>
            <family val="2"/>
          </rPr>
          <t>931147
162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931828
182</t>
        </r>
      </text>
    </comment>
    <comment ref="F40" authorId="0" shapeId="0">
      <text>
        <r>
          <rPr>
            <sz val="9"/>
            <color indexed="81"/>
            <rFont val="Tahoma"/>
            <family val="2"/>
          </rPr>
          <t>931151
162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931407
182</t>
        </r>
      </text>
    </comment>
    <comment ref="F41" authorId="0" shapeId="0">
      <text>
        <r>
          <rPr>
            <sz val="9"/>
            <color indexed="81"/>
            <rFont val="Tahoma"/>
            <family val="2"/>
          </rPr>
          <t>931329
162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931822
182</t>
        </r>
      </text>
    </comment>
    <comment ref="F42" authorId="0" shapeId="0">
      <text>
        <r>
          <rPr>
            <sz val="9"/>
            <color indexed="81"/>
            <rFont val="Tahoma"/>
            <family val="2"/>
          </rPr>
          <t>931825
162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931169
191</t>
        </r>
      </text>
    </comment>
    <comment ref="F43" authorId="0" shapeId="0">
      <text>
        <r>
          <rPr>
            <sz val="9"/>
            <color indexed="81"/>
            <rFont val="Tahoma"/>
            <family val="2"/>
          </rPr>
          <t>931406
162</t>
        </r>
      </text>
    </comment>
    <comment ref="F44" authorId="0" shapeId="0">
      <text>
        <r>
          <rPr>
            <sz val="9"/>
            <color indexed="81"/>
            <rFont val="Tahoma"/>
            <family val="2"/>
          </rPr>
          <t>931206
162</t>
        </r>
      </text>
    </comment>
    <comment ref="F45" authorId="0" shapeId="0">
      <text>
        <r>
          <rPr>
            <sz val="9"/>
            <color indexed="81"/>
            <rFont val="Tahoma"/>
            <family val="2"/>
          </rPr>
          <t>932154
171</t>
        </r>
      </text>
    </comment>
    <comment ref="F46" authorId="0" shapeId="0">
      <text>
        <r>
          <rPr>
            <sz val="9"/>
            <color indexed="81"/>
            <rFont val="Tahoma"/>
            <family val="2"/>
          </rPr>
          <t>931325
171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931320
171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931205
171</t>
        </r>
      </text>
    </comment>
    <comment ref="F49" authorId="0" shapeId="0">
      <text>
        <r>
          <rPr>
            <sz val="9"/>
            <color indexed="81"/>
            <rFont val="Tahoma"/>
            <family val="2"/>
          </rPr>
          <t>931817
181</t>
        </r>
      </text>
    </comment>
    <comment ref="F50" authorId="0" shapeId="0">
      <text>
        <r>
          <rPr>
            <sz val="9"/>
            <color indexed="81"/>
            <rFont val="Tahoma"/>
            <family val="2"/>
          </rPr>
          <t>931420
181</t>
        </r>
      </text>
    </comment>
    <comment ref="F51" authorId="0" shapeId="0">
      <text>
        <r>
          <rPr>
            <sz val="9"/>
            <color indexed="81"/>
            <rFont val="Tahoma"/>
            <family val="2"/>
          </rPr>
          <t>931836
181</t>
        </r>
      </text>
    </comment>
    <comment ref="F52" authorId="0" shapeId="0">
      <text>
        <r>
          <rPr>
            <sz val="9"/>
            <color indexed="81"/>
            <rFont val="Tahoma"/>
            <family val="2"/>
          </rPr>
          <t>181510
181</t>
        </r>
      </text>
    </comment>
  </commentList>
</comments>
</file>

<file path=xl/sharedStrings.xml><?xml version="1.0" encoding="utf-8"?>
<sst xmlns="http://schemas.openxmlformats.org/spreadsheetml/2006/main" count="2651" uniqueCount="642">
  <si>
    <t>Líp</t>
  </si>
  <si>
    <t>10916062</t>
  </si>
  <si>
    <t>NguyÔn Ngäc Anh</t>
  </si>
  <si>
    <t>Nam</t>
  </si>
  <si>
    <t>12-10-1998</t>
  </si>
  <si>
    <t>Kho¸i ch©u, H­ng Yªn</t>
  </si>
  <si>
    <t>10916064</t>
  </si>
  <si>
    <t>NguyÔn ThÞ Dung</t>
  </si>
  <si>
    <t>N÷</t>
  </si>
  <si>
    <t>29-03-1998</t>
  </si>
  <si>
    <t>¢n Thi, H­ng Yªn</t>
  </si>
  <si>
    <t>10916007</t>
  </si>
  <si>
    <t>TrÞnh Phóc Hoµng Duy</t>
  </si>
  <si>
    <t>25-05-1998</t>
  </si>
  <si>
    <t>Yªn Mü, H­ng Yªn</t>
  </si>
  <si>
    <t>10716429</t>
  </si>
  <si>
    <t>§ç M¹nh Dòng</t>
  </si>
  <si>
    <t>22-01-1998</t>
  </si>
  <si>
    <t>Kho¸i Ch©u, H­ng Yªn</t>
  </si>
  <si>
    <t>10916010</t>
  </si>
  <si>
    <t>Vò H¶i §¨ng</t>
  </si>
  <si>
    <t>06-04-1998</t>
  </si>
  <si>
    <t>Mü Hµo, H­ng Yªn</t>
  </si>
  <si>
    <t>10916050</t>
  </si>
  <si>
    <t>L­¬ng V¨n §Ých</t>
  </si>
  <si>
    <t>27-03-1998</t>
  </si>
  <si>
    <t>H­ng Hµ, Th¸i B×nh</t>
  </si>
  <si>
    <t>10916012</t>
  </si>
  <si>
    <t>L­¬ng ThÞ H­¬ng Giang</t>
  </si>
  <si>
    <t>22-12-1997</t>
  </si>
  <si>
    <t>10916015</t>
  </si>
  <si>
    <t>Vò ThÞ Thu Hµ</t>
  </si>
  <si>
    <t>25-02-1998</t>
  </si>
  <si>
    <t>Long Biªn, Hµ Néi</t>
  </si>
  <si>
    <t>10916016</t>
  </si>
  <si>
    <t>TrÇn ThÞ H¹nh</t>
  </si>
  <si>
    <t>18-01-1998</t>
  </si>
  <si>
    <t>11416090</t>
  </si>
  <si>
    <t>Hoµng ThÞ Kim H»ng</t>
  </si>
  <si>
    <t>09-10-1998</t>
  </si>
  <si>
    <t>Tiªn L÷, H­ng Yªn</t>
  </si>
  <si>
    <t>10916017</t>
  </si>
  <si>
    <t>NguyÔn ThÞ H»ng</t>
  </si>
  <si>
    <t>20-08-1998</t>
  </si>
  <si>
    <t>10916018</t>
  </si>
  <si>
    <t>Tr­¬ng ThÞ Hiªn</t>
  </si>
  <si>
    <t>12-12-1997</t>
  </si>
  <si>
    <t>10916020</t>
  </si>
  <si>
    <t>Lª ThÞ Hîp</t>
  </si>
  <si>
    <t>20-10-1997</t>
  </si>
  <si>
    <t>10916021</t>
  </si>
  <si>
    <t>Vò M¹nh Hïng</t>
  </si>
  <si>
    <t>25-10-1998</t>
  </si>
  <si>
    <t>TP. Nam §Þnh, Nam §Þnh</t>
  </si>
  <si>
    <t>10916063</t>
  </si>
  <si>
    <t>Mai §øc Lu©n</t>
  </si>
  <si>
    <t>12-04-1998</t>
  </si>
  <si>
    <t>TP. H­ng Yªn, H­ng Yªn</t>
  </si>
  <si>
    <t>10916028</t>
  </si>
  <si>
    <t>Lª ThÞ Lý</t>
  </si>
  <si>
    <t>06-05-1998</t>
  </si>
  <si>
    <t>11616011</t>
  </si>
  <si>
    <t>§oµn ThÞ Mai</t>
  </si>
  <si>
    <t>29-06-1998</t>
  </si>
  <si>
    <t>11416191</t>
  </si>
  <si>
    <t>NguyÔn ThÞ TuyÕt Mai</t>
  </si>
  <si>
    <t>22-07-1998</t>
  </si>
  <si>
    <t>10916031</t>
  </si>
  <si>
    <t>Vò Thanh Minh</t>
  </si>
  <si>
    <t>17-08-1998</t>
  </si>
  <si>
    <t>10916069</t>
  </si>
  <si>
    <t>Vò TuÊn Ph­¬ng</t>
  </si>
  <si>
    <t>08-06-1998</t>
  </si>
  <si>
    <t>10916046</t>
  </si>
  <si>
    <t>NguyÔn ThÞ H¶i YÕn</t>
  </si>
  <si>
    <t>10-03-1998</t>
  </si>
  <si>
    <t>V¨n L©m, H­ng Yªn</t>
  </si>
  <si>
    <t>161</t>
  </si>
  <si>
    <t>L§</t>
  </si>
  <si>
    <t>TL</t>
  </si>
  <si>
    <t>211056</t>
  </si>
  <si>
    <t>Tin häc ®¹i c­¬ng</t>
  </si>
  <si>
    <t>711166</t>
  </si>
  <si>
    <t>Kü n¨ng mÒm 1</t>
  </si>
  <si>
    <t>921113</t>
  </si>
  <si>
    <t>Gi¸o dôc thÓ chÊt 1</t>
  </si>
  <si>
    <t>921300</t>
  </si>
  <si>
    <t>Gi¸o dôc quèc phßng (5+3*)</t>
  </si>
  <si>
    <t>931122</t>
  </si>
  <si>
    <t>LÞch sö kinh tÕ</t>
  </si>
  <si>
    <t>931600</t>
  </si>
  <si>
    <t>Kinh tÕ vi m« (2+1*)</t>
  </si>
  <si>
    <t>TBHK</t>
  </si>
  <si>
    <t>162</t>
  </si>
  <si>
    <t>151125</t>
  </si>
  <si>
    <t>TA1 - NH Pre-Intermediate (B1)</t>
  </si>
  <si>
    <t>181510</t>
  </si>
  <si>
    <t>§¹i c­¬ng vÒ m«i tr­êng</t>
  </si>
  <si>
    <t>911150</t>
  </si>
  <si>
    <t>Nh÷ng NLCB cña CN M¸c-Lªnin 1</t>
  </si>
  <si>
    <t>921114</t>
  </si>
  <si>
    <t>Gi¸o dôc thÓ chÊt 2</t>
  </si>
  <si>
    <t>931180</t>
  </si>
  <si>
    <t>Qu¶n trÞ häc</t>
  </si>
  <si>
    <t>931182</t>
  </si>
  <si>
    <t>Thùc tËp 1 (nhËn thøc)</t>
  </si>
  <si>
    <t>931508</t>
  </si>
  <si>
    <t>Nguyªn lý kÕ to¸n</t>
  </si>
  <si>
    <t>931601</t>
  </si>
  <si>
    <t>Kinh tÕ vÜ m«</t>
  </si>
  <si>
    <t>981111</t>
  </si>
  <si>
    <t>To¸n kinh tÕ 1</t>
  </si>
  <si>
    <t>171</t>
  </si>
  <si>
    <t>151126</t>
  </si>
  <si>
    <t>TA2 - NH Pre-Intermediate (B1)</t>
  </si>
  <si>
    <t>911151</t>
  </si>
  <si>
    <t>Nh÷ng NLCB cña CN M¸c-Lªnin 2</t>
  </si>
  <si>
    <t>911602</t>
  </si>
  <si>
    <t>Ph¸p luËt ®¹i c­¬ng</t>
  </si>
  <si>
    <t>921115</t>
  </si>
  <si>
    <t>Gi¸o dôc thÓ chÊt 3</t>
  </si>
  <si>
    <t>931114</t>
  </si>
  <si>
    <t>Qu¶n trÞ doanh nghiÖp</t>
  </si>
  <si>
    <t>931500</t>
  </si>
  <si>
    <t>Marketing c¨n b¶n</t>
  </si>
  <si>
    <t>931661</t>
  </si>
  <si>
    <t>Tµi chÝnh - tiÒn tÖ</t>
  </si>
  <si>
    <t>931804</t>
  </si>
  <si>
    <t>Kinh tÕ ph¸t triÓn</t>
  </si>
  <si>
    <t>981113</t>
  </si>
  <si>
    <t>X¸c xuÊt, thèng kª trong kinh tÕ häc2+1*</t>
  </si>
  <si>
    <t>172</t>
  </si>
  <si>
    <t>151127</t>
  </si>
  <si>
    <t>TiÕng Anh 3A - LuyÖn thi B1</t>
  </si>
  <si>
    <t>711167</t>
  </si>
  <si>
    <t>Kü n¨ng mÒm 2</t>
  </si>
  <si>
    <t>911504</t>
  </si>
  <si>
    <t>T­ t­ëng Hå ChÝ Minh</t>
  </si>
  <si>
    <t>931142</t>
  </si>
  <si>
    <t>Chøng kho¸n</t>
  </si>
  <si>
    <t>931169</t>
  </si>
  <si>
    <t>Kinh doanh quèc tÕ</t>
  </si>
  <si>
    <t>931185</t>
  </si>
  <si>
    <t>Kinh tÕ l­îng</t>
  </si>
  <si>
    <t>931208</t>
  </si>
  <si>
    <t>Toµn cÇu hãa</t>
  </si>
  <si>
    <t>931334</t>
  </si>
  <si>
    <t>LuËt kinh tÕ</t>
  </si>
  <si>
    <t>931820</t>
  </si>
  <si>
    <t>Thùc tËp 2 (Kü thuËt)</t>
  </si>
  <si>
    <t>981209</t>
  </si>
  <si>
    <t>To¸n kinh tÕ 2</t>
  </si>
  <si>
    <t>181</t>
  </si>
  <si>
    <t>911407</t>
  </si>
  <si>
    <t>§­êng lèi CM cña §CSVN</t>
  </si>
  <si>
    <t>931133</t>
  </si>
  <si>
    <t>Qu¶n trÞ hµnh chÝnh v¨n phßng</t>
  </si>
  <si>
    <t>931205</t>
  </si>
  <si>
    <t>Qu¶n trÞ tµi chÝnh</t>
  </si>
  <si>
    <t>931501</t>
  </si>
  <si>
    <t>Qu¶n trÞ nh©n lùc</t>
  </si>
  <si>
    <t>931602</t>
  </si>
  <si>
    <t>KÕ to¸n qu¶n trÞ</t>
  </si>
  <si>
    <t>931814</t>
  </si>
  <si>
    <t>ThuÕ</t>
  </si>
  <si>
    <t>931825</t>
  </si>
  <si>
    <t>V¨n hãa kinh doanh</t>
  </si>
  <si>
    <t>931836</t>
  </si>
  <si>
    <t>Qu¶n lý c«ng nghÖ</t>
  </si>
  <si>
    <t>182</t>
  </si>
  <si>
    <t>711168</t>
  </si>
  <si>
    <t>Kü n¨ng mÒm 3</t>
  </si>
  <si>
    <t>931232</t>
  </si>
  <si>
    <t>TiÕng Anh chuyªn ngµnh</t>
  </si>
  <si>
    <t>931320</t>
  </si>
  <si>
    <t>Qu¶n trÞ chÊt l­îng</t>
  </si>
  <si>
    <t>931406</t>
  </si>
  <si>
    <t>Qu¶n trÞ s¶n xuÊt &amp; t¸c nghiÖp</t>
  </si>
  <si>
    <t>931407</t>
  </si>
  <si>
    <t>Th­¬ng m¹i ®iÖn tö</t>
  </si>
  <si>
    <t>931822</t>
  </si>
  <si>
    <t>Thanh to¸n quèc tÕ</t>
  </si>
  <si>
    <t>931823</t>
  </si>
  <si>
    <t>Ph©n tÝch ho¹t ®éng kinh doanh</t>
  </si>
  <si>
    <t>931828</t>
  </si>
  <si>
    <t>B¶o hiÓm</t>
  </si>
  <si>
    <t>931833</t>
  </si>
  <si>
    <t>HÖ thèng th«ng tin qu¶n lý</t>
  </si>
  <si>
    <t>191</t>
  </si>
  <si>
    <t>711169</t>
  </si>
  <si>
    <t>Kü n¨ng mÒm 4</t>
  </si>
  <si>
    <t>931206</t>
  </si>
  <si>
    <t>Kinh tÕ vµ qu¶n lý c«ng nghiÖp</t>
  </si>
  <si>
    <t>931325</t>
  </si>
  <si>
    <t>Qu¶n trÞ chiÕn l­îc</t>
  </si>
  <si>
    <t>931329</t>
  </si>
  <si>
    <t>Qu¶n trÞ b¸n hµng</t>
  </si>
  <si>
    <t>931335</t>
  </si>
  <si>
    <t>LËp vµ qu¶n lý dù ¸n ®Çu t­</t>
  </si>
  <si>
    <t>931420</t>
  </si>
  <si>
    <t>§å ¸n khëi sù kinh doanh</t>
  </si>
  <si>
    <t>931817</t>
  </si>
  <si>
    <t>Ph­¬ng ph¸p nghiªn cøu KD</t>
  </si>
  <si>
    <t>931824</t>
  </si>
  <si>
    <t>Giao dÞch vµ ®µm ph¸n KD</t>
  </si>
  <si>
    <t>931426</t>
  </si>
  <si>
    <t>§å ¸n/Khãa luËn tèt nghiÖp</t>
  </si>
  <si>
    <t>932154</t>
  </si>
  <si>
    <t>Thùc tËp nghÒ nghiÖp</t>
  </si>
  <si>
    <t>STT</t>
  </si>
  <si>
    <t>MaSV</t>
  </si>
  <si>
    <t>Hä vµ Tªn</t>
  </si>
  <si>
    <t>Ph¸i</t>
  </si>
  <si>
    <t>Ngµy sinh</t>
  </si>
  <si>
    <t>Quª qu¸n</t>
  </si>
  <si>
    <t>10916049</t>
  </si>
  <si>
    <t>Ph¹m ThÞ Ngäc Anh</t>
  </si>
  <si>
    <t>10-08-1998</t>
  </si>
  <si>
    <t>Thanh Hµ, H¶i D­¬ng</t>
  </si>
  <si>
    <t>11416144</t>
  </si>
  <si>
    <t>TrÇn ThÞ Mü Duyªn</t>
  </si>
  <si>
    <t>17-10-1998</t>
  </si>
  <si>
    <t>TP. H¶i D­¬ng, H¶i D­¬ng</t>
  </si>
  <si>
    <t>10916051</t>
  </si>
  <si>
    <t>NguyÔn ThÞ Hßa</t>
  </si>
  <si>
    <t>24-10-1998</t>
  </si>
  <si>
    <t>CÈm Giµng, H¶i D­¬ng</t>
  </si>
  <si>
    <t>10916055</t>
  </si>
  <si>
    <t>NguyÔn ThÞ Thanh Nga</t>
  </si>
  <si>
    <t>09-05-1998</t>
  </si>
  <si>
    <t>11416162</t>
  </si>
  <si>
    <t>Lª ThÞ Ph­¬ng</t>
  </si>
  <si>
    <t>05-09-1998</t>
  </si>
  <si>
    <t>10116275</t>
  </si>
  <si>
    <t>NguyÔn Ngäc Quang</t>
  </si>
  <si>
    <t>03-05-1998</t>
  </si>
  <si>
    <t>10916075</t>
  </si>
  <si>
    <t>NguyÔn Hång Qu©n</t>
  </si>
  <si>
    <t>08-10-1997</t>
  </si>
  <si>
    <t>10916061</t>
  </si>
  <si>
    <t>Mai HuyÒn Trang</t>
  </si>
  <si>
    <t>26-09-1998</t>
  </si>
  <si>
    <t>Vò Th­, Th¸i B×nh</t>
  </si>
  <si>
    <t>10916081</t>
  </si>
  <si>
    <t>NguyÔn ThÞ Xanh</t>
  </si>
  <si>
    <t>21-11-1998</t>
  </si>
  <si>
    <t>Tø Kú, H¶i D­¬ng</t>
  </si>
  <si>
    <t>931139</t>
  </si>
  <si>
    <t>11416002</t>
  </si>
  <si>
    <t>D­¬ng ThÞ Lan Anh</t>
  </si>
  <si>
    <t>18-09-1998</t>
  </si>
  <si>
    <t>11416005</t>
  </si>
  <si>
    <t>Mai V©n Anh</t>
  </si>
  <si>
    <t>15-06-1998</t>
  </si>
  <si>
    <t>11416006</t>
  </si>
  <si>
    <t>NguyÔn ThÞ Hoµng Anh</t>
  </si>
  <si>
    <t>20-05-1998</t>
  </si>
  <si>
    <t>11416008</t>
  </si>
  <si>
    <t>Vò Ph­¬ng Anh</t>
  </si>
  <si>
    <t>28-09-1998</t>
  </si>
  <si>
    <t>11416009</t>
  </si>
  <si>
    <t>§ç Ngäc ¸nh</t>
  </si>
  <si>
    <t>19-01-1998</t>
  </si>
  <si>
    <t>11416011</t>
  </si>
  <si>
    <t>NguyÔn ThÞ Hoµng ¸nh</t>
  </si>
  <si>
    <t>11416190</t>
  </si>
  <si>
    <t>NguyÔn ThÞ Ch©m</t>
  </si>
  <si>
    <t>11416235</t>
  </si>
  <si>
    <t>Hoµng ThÞ Mai Chi</t>
  </si>
  <si>
    <t>20-10-1998</t>
  </si>
  <si>
    <t>NghÜa H­ng, Nam §Þnh</t>
  </si>
  <si>
    <t>11416015</t>
  </si>
  <si>
    <t>§ç ThÞ D­¬ng</t>
  </si>
  <si>
    <t>29-05-1998</t>
  </si>
  <si>
    <t>11415020</t>
  </si>
  <si>
    <t>NguyÔn ThÞ Giang</t>
  </si>
  <si>
    <t>10-02-1997</t>
  </si>
  <si>
    <t>H­ng Yªn</t>
  </si>
  <si>
    <t>11416023</t>
  </si>
  <si>
    <t>NguyÔn Thu HiÒn</t>
  </si>
  <si>
    <t>04-03-1998</t>
  </si>
  <si>
    <t>11416024</t>
  </si>
  <si>
    <t>NguyÔn Chi HiÕu</t>
  </si>
  <si>
    <t>31-10-1998</t>
  </si>
  <si>
    <t>11416209</t>
  </si>
  <si>
    <t>NguyÔn ThÞ Hoa</t>
  </si>
  <si>
    <t>11416025</t>
  </si>
  <si>
    <t>07-08-1998</t>
  </si>
  <si>
    <t>11416026</t>
  </si>
  <si>
    <t>LuyÖn ThÞ Hoµi</t>
  </si>
  <si>
    <t>02-02-1998</t>
  </si>
  <si>
    <t>11416027</t>
  </si>
  <si>
    <t>Phan ThÞ Hång</t>
  </si>
  <si>
    <t>16-06-1998</t>
  </si>
  <si>
    <t>11416029</t>
  </si>
  <si>
    <t>NguyÔn ThÞ H­¬ng</t>
  </si>
  <si>
    <t>06-11-1998</t>
  </si>
  <si>
    <t>11416030</t>
  </si>
  <si>
    <t>Bïi ThÞ Lan</t>
  </si>
  <si>
    <t>18-07-1998</t>
  </si>
  <si>
    <t>Phï Cõ, H­ng Yªn</t>
  </si>
  <si>
    <t>11416031</t>
  </si>
  <si>
    <t>§Æng ThÞ Lan</t>
  </si>
  <si>
    <t>17-06-1998</t>
  </si>
  <si>
    <t>11416032</t>
  </si>
  <si>
    <t>NguyÔn ThÞ LiÔu</t>
  </si>
  <si>
    <t>20-03-1998</t>
  </si>
  <si>
    <t>V¨n Giang, H­ng Yªn</t>
  </si>
  <si>
    <t>11416033</t>
  </si>
  <si>
    <t>Ph¹m ThÞ Linh</t>
  </si>
  <si>
    <t>06-07-1998</t>
  </si>
  <si>
    <t>Kim §éng, H­ng Yªn</t>
  </si>
  <si>
    <t>11416183</t>
  </si>
  <si>
    <t>Ph¹m Thïy Linh</t>
  </si>
  <si>
    <t>11416035</t>
  </si>
  <si>
    <t>§ç Kh¸nh Ly</t>
  </si>
  <si>
    <t>14-10-1998</t>
  </si>
  <si>
    <t>11416038</t>
  </si>
  <si>
    <t>Hoµng ThÞ Minh Lý</t>
  </si>
  <si>
    <t>18-10-1998</t>
  </si>
  <si>
    <t>11416198</t>
  </si>
  <si>
    <t>Hoµng ThÞ Thóy Ng©n</t>
  </si>
  <si>
    <t>10916032</t>
  </si>
  <si>
    <t>§oµn ThÞ BÝch Ngäc</t>
  </si>
  <si>
    <t>03-11-1998</t>
  </si>
  <si>
    <t>10116126</t>
  </si>
  <si>
    <t>L­¬ng ThÞ BÝch Ngäc</t>
  </si>
  <si>
    <t>05-10-1998</t>
  </si>
  <si>
    <t>11416040</t>
  </si>
  <si>
    <t>NguyÔn ThÞ BÐ Ngäc</t>
  </si>
  <si>
    <t>11416042</t>
  </si>
  <si>
    <t>NguyÔn ThÞ Nguyªn</t>
  </si>
  <si>
    <t>17-09-1998</t>
  </si>
  <si>
    <t>Phñ Lý, Hµ Nam</t>
  </si>
  <si>
    <t>11416043</t>
  </si>
  <si>
    <t>TrÇn ThÞ NguyÖt</t>
  </si>
  <si>
    <t>07-05-1998</t>
  </si>
  <si>
    <t>11416044</t>
  </si>
  <si>
    <t>Hoµng ThÞ Nhµn</t>
  </si>
  <si>
    <t>28-08-1998</t>
  </si>
  <si>
    <t>11416046</t>
  </si>
  <si>
    <t>§ç Hång Nhung</t>
  </si>
  <si>
    <t>05-12-1998</t>
  </si>
  <si>
    <t>11416048</t>
  </si>
  <si>
    <t>NguyÔn ThÞ Hång Nhung</t>
  </si>
  <si>
    <t>03-12-1998</t>
  </si>
  <si>
    <t>10116307</t>
  </si>
  <si>
    <t>Ph¹m ThÞ Minh Ph­¬ng</t>
  </si>
  <si>
    <t>07-06-1998</t>
  </si>
  <si>
    <t>11416052</t>
  </si>
  <si>
    <t>NguyÔn ThÞ Quyªn</t>
  </si>
  <si>
    <t>23-09-1998</t>
  </si>
  <si>
    <t>11416055</t>
  </si>
  <si>
    <t>NguyÔn ThÞ Hµ Thanh</t>
  </si>
  <si>
    <t>19-02-1998</t>
  </si>
  <si>
    <t>11416204</t>
  </si>
  <si>
    <t>TrÇn ChÝnh Thµnh</t>
  </si>
  <si>
    <t>11-08-1998</t>
  </si>
  <si>
    <t>10716345</t>
  </si>
  <si>
    <t>Mai ThÞ Hång Th¬m</t>
  </si>
  <si>
    <t>21-03-1998</t>
  </si>
  <si>
    <t>Phõ Cõ, H­ng Yªn</t>
  </si>
  <si>
    <t>11416234</t>
  </si>
  <si>
    <t>L­¬ng ThÞ Kim Thïy</t>
  </si>
  <si>
    <t>25-04-1998</t>
  </si>
  <si>
    <t>11416184</t>
  </si>
  <si>
    <t>§Æng Thu Thñy</t>
  </si>
  <si>
    <t>11416061</t>
  </si>
  <si>
    <t>NguyÔn ThÞ Th­¬ng</t>
  </si>
  <si>
    <t>03-02-1998</t>
  </si>
  <si>
    <t>10716054</t>
  </si>
  <si>
    <t>§ç ThÞ Thïy Trang</t>
  </si>
  <si>
    <t>21-10-1998</t>
  </si>
  <si>
    <t>10716171</t>
  </si>
  <si>
    <t>Hoµng ThÞ Trang</t>
  </si>
  <si>
    <t>16-09-1998</t>
  </si>
  <si>
    <t>11416064</t>
  </si>
  <si>
    <t>NguyÔn ThÞ Trang</t>
  </si>
  <si>
    <t>11416066</t>
  </si>
  <si>
    <t>Ph¹m Thanh TuyÒn</t>
  </si>
  <si>
    <t>30-01-1998</t>
  </si>
  <si>
    <t>Phó Xuyªn, Hµ Néi</t>
  </si>
  <si>
    <t>931123</t>
  </si>
  <si>
    <t>KÕ to¸n tµi chÝnh 1</t>
  </si>
  <si>
    <t>931159</t>
  </si>
  <si>
    <t>Kinh tÕ l­îng (tiÕn ®é 2)</t>
  </si>
  <si>
    <t>931324</t>
  </si>
  <si>
    <t>KÕ to¸n tµi chÝnh 2</t>
  </si>
  <si>
    <t>931161</t>
  </si>
  <si>
    <t>KT tµi chÝnh 3 (tiÕn ®é 1)</t>
  </si>
  <si>
    <t>931222</t>
  </si>
  <si>
    <t>KÕ to¸n chi phÝ</t>
  </si>
  <si>
    <t>931231</t>
  </si>
  <si>
    <t>931144</t>
  </si>
  <si>
    <t>931149</t>
  </si>
  <si>
    <t>KÕ to¸n hµnh chÝnh sù nghiÖp</t>
  </si>
  <si>
    <t>931162</t>
  </si>
  <si>
    <t>KÕ to¸n thuÕ</t>
  </si>
  <si>
    <t>931228</t>
  </si>
  <si>
    <t>KiÓm to¸n c¨n b¶n</t>
  </si>
  <si>
    <t>931848</t>
  </si>
  <si>
    <t>KÕ to¸n doanh nghiÖp TMDV</t>
  </si>
  <si>
    <t>931163</t>
  </si>
  <si>
    <t>KÕ to¸n m¸y (tiÕn ®é 2)</t>
  </si>
  <si>
    <t>931165</t>
  </si>
  <si>
    <t>KÕ to¸n x©y dùng c¬ b¶n</t>
  </si>
  <si>
    <t>931170</t>
  </si>
  <si>
    <t>T/chøc h¹ch to¸n KT(tiÕn ®é 1)</t>
  </si>
  <si>
    <t>931203</t>
  </si>
  <si>
    <t>KiÓm to¸n n©ng cao</t>
  </si>
  <si>
    <t>931233</t>
  </si>
  <si>
    <t>KÕ to¸n quèc tÕ</t>
  </si>
  <si>
    <t>931821</t>
  </si>
  <si>
    <t>HÖ thèng th«ng tin kÕ to¸n</t>
  </si>
  <si>
    <t>11416071</t>
  </si>
  <si>
    <t>Bïi Lan Anh</t>
  </si>
  <si>
    <t>05-11-1998</t>
  </si>
  <si>
    <t>11416240</t>
  </si>
  <si>
    <t>Lª TuÊn Anh</t>
  </si>
  <si>
    <t>01-08-1997</t>
  </si>
  <si>
    <t>Qu¶ng Ninh</t>
  </si>
  <si>
    <t>11416073</t>
  </si>
  <si>
    <t>NguyÔn ThÞ Lan Anh</t>
  </si>
  <si>
    <t>09-01-1998</t>
  </si>
  <si>
    <t>B×nh Lôc, Hµ Nam</t>
  </si>
  <si>
    <t>11416075</t>
  </si>
  <si>
    <t>NguyÔn ThÞ Ph­¬ng Anh</t>
  </si>
  <si>
    <t>06-12-1998</t>
  </si>
  <si>
    <t>11416076</t>
  </si>
  <si>
    <t>TrÇn ThÞ Lan Anh</t>
  </si>
  <si>
    <t>11416081</t>
  </si>
  <si>
    <t>Ph¹m Thïy Chi</t>
  </si>
  <si>
    <t>12-03-1998</t>
  </si>
  <si>
    <t>11416237</t>
  </si>
  <si>
    <t>NguyÔn Thïy D­¬ng</t>
  </si>
  <si>
    <t>18-08-1998</t>
  </si>
  <si>
    <t>Kim B¶ng, Hµ Nam</t>
  </si>
  <si>
    <t>11416083</t>
  </si>
  <si>
    <t>TrÇn ThÞ §iÖp</t>
  </si>
  <si>
    <t>15-05-1998</t>
  </si>
  <si>
    <t>11416084</t>
  </si>
  <si>
    <t>NguyÔn ThÞ Hµ</t>
  </si>
  <si>
    <t>16-07-1998</t>
  </si>
  <si>
    <t>11416091</t>
  </si>
  <si>
    <t>La ThÞ H»ng</t>
  </si>
  <si>
    <t>26-03-1998</t>
  </si>
  <si>
    <t>HiÖp Hßa, B¾c Giang</t>
  </si>
  <si>
    <t>11416094</t>
  </si>
  <si>
    <t>25-12-1998</t>
  </si>
  <si>
    <t>11416104</t>
  </si>
  <si>
    <t>D­¬ng Ngäc Linh</t>
  </si>
  <si>
    <t>31-08-1998</t>
  </si>
  <si>
    <t>Th­êng TÝn, Hµ Néi</t>
  </si>
  <si>
    <t>11416105</t>
  </si>
  <si>
    <t>NguyÔn ThÞ Thïy Linh</t>
  </si>
  <si>
    <t>14-11-1998</t>
  </si>
  <si>
    <t>VÜnh Yªn, VÜnh Phóc</t>
  </si>
  <si>
    <t>11416220</t>
  </si>
  <si>
    <t>LuyÖn ThÞ Kh¸nh Ly</t>
  </si>
  <si>
    <t>08-10-1998</t>
  </si>
  <si>
    <t>11416109</t>
  </si>
  <si>
    <t>NguyÔn Duy M¹nh</t>
  </si>
  <si>
    <t>28-12-1997</t>
  </si>
  <si>
    <t>Ba V×, Hµ Néi</t>
  </si>
  <si>
    <t>11416187</t>
  </si>
  <si>
    <t>Bïi ThÞ Hång Minh</t>
  </si>
  <si>
    <t>11-06-1998</t>
  </si>
  <si>
    <t>11416113</t>
  </si>
  <si>
    <t>Ph¹m ThÞ Ng©n</t>
  </si>
  <si>
    <t>11416197</t>
  </si>
  <si>
    <t>NguyÔn ThÞ NgÇn</t>
  </si>
  <si>
    <t>11416241</t>
  </si>
  <si>
    <t>Lª ThÞ Ngäc</t>
  </si>
  <si>
    <t>21-09-1997</t>
  </si>
  <si>
    <t>11416115</t>
  </si>
  <si>
    <t>L­¬ng ThÞ TuyÕt Nhi</t>
  </si>
  <si>
    <t>14-01-1998</t>
  </si>
  <si>
    <t>11416116</t>
  </si>
  <si>
    <t>TrÞnh YÕn Nhi</t>
  </si>
  <si>
    <t>11416120</t>
  </si>
  <si>
    <t>NguyÔn ThÞ BÝch Ph­¬ng</t>
  </si>
  <si>
    <t>19-09-1997</t>
  </si>
  <si>
    <t>11416124</t>
  </si>
  <si>
    <t>Lª ThÞ Th¶o</t>
  </si>
  <si>
    <t>22-08-1998</t>
  </si>
  <si>
    <t>11416129</t>
  </si>
  <si>
    <t>Lª ThÞ KiÒu Trang</t>
  </si>
  <si>
    <t>24-03-1998</t>
  </si>
  <si>
    <t>10916044</t>
  </si>
  <si>
    <t>TrÇn ThÞ HuyÒn Trang</t>
  </si>
  <si>
    <t>27-09-1998</t>
  </si>
  <si>
    <t>11416132</t>
  </si>
  <si>
    <t>Vò Hoµng Hµ Trang</t>
  </si>
  <si>
    <t>11-07-1998</t>
  </si>
  <si>
    <t>11416136</t>
  </si>
  <si>
    <t>NguyÔn Ngäc TuyÒn</t>
  </si>
  <si>
    <t>11416137</t>
  </si>
  <si>
    <t>NguyÔn ThÞ TuyÒn</t>
  </si>
  <si>
    <t>06-09-1998</t>
  </si>
  <si>
    <t>S¬n D­¬ng, Tuyªn Quang</t>
  </si>
  <si>
    <t>11416138</t>
  </si>
  <si>
    <t>NguyÔn ThÞ Tè Uyªn</t>
  </si>
  <si>
    <t>11416139</t>
  </si>
  <si>
    <t>NguyÔn Quang Vinh</t>
  </si>
  <si>
    <t>19-12-1997</t>
  </si>
  <si>
    <t>11416140</t>
  </si>
  <si>
    <t>TrÞnh ThÞ YÕn</t>
  </si>
  <si>
    <t>22-07-1997</t>
  </si>
  <si>
    <t>11416226</t>
  </si>
  <si>
    <t>NguyÔn ThÞ ViÖt Anh</t>
  </si>
  <si>
    <t>09-03-1998</t>
  </si>
  <si>
    <t>Nam S¸ch, H¶i D­¬ng</t>
  </si>
  <si>
    <t>10716765</t>
  </si>
  <si>
    <t>T¨ng ThÞ Hång Anh</t>
  </si>
  <si>
    <t>18-02-1998</t>
  </si>
  <si>
    <t>Kim Thµnh, H¶i D­¬ng</t>
  </si>
  <si>
    <t>11416141</t>
  </si>
  <si>
    <t>Vò Quúnh Anh</t>
  </si>
  <si>
    <t>01-11-1998</t>
  </si>
  <si>
    <t>11416143</t>
  </si>
  <si>
    <t>NguyÔn §øc C­¬ng</t>
  </si>
  <si>
    <t>11416145</t>
  </si>
  <si>
    <t>Lª Thïy D­¬ng</t>
  </si>
  <si>
    <t>21-06-1998</t>
  </si>
  <si>
    <t>11416185</t>
  </si>
  <si>
    <t>NguyÔn ThÞ Thu Hµ</t>
  </si>
  <si>
    <t>15-09-1998</t>
  </si>
  <si>
    <t>11416147</t>
  </si>
  <si>
    <t>§ç ThÞ H»ng</t>
  </si>
  <si>
    <t>27-07-1998</t>
  </si>
  <si>
    <t>Ninh Giang, H¶i D­¬ng</t>
  </si>
  <si>
    <t>11416149</t>
  </si>
  <si>
    <t>Ph¹m ThÞ Thu HiÒn</t>
  </si>
  <si>
    <t>22-10-1998</t>
  </si>
  <si>
    <t>11416150</t>
  </si>
  <si>
    <t>B×nh Giang, H¶i D­¬ng</t>
  </si>
  <si>
    <t>11416153</t>
  </si>
  <si>
    <t>Bïi ThÞ Kh¸nh HuyÒn</t>
  </si>
  <si>
    <t>Kinh M«n, H¶i D­¬ng</t>
  </si>
  <si>
    <t>11416155</t>
  </si>
  <si>
    <t>NguyÔn ThÞ Thanh HuyÒn</t>
  </si>
  <si>
    <t>03-04-1998</t>
  </si>
  <si>
    <t>11416152</t>
  </si>
  <si>
    <t>NguyÔn Xu©n Hïng</t>
  </si>
  <si>
    <t>23-10-1998</t>
  </si>
  <si>
    <t>11416188</t>
  </si>
  <si>
    <t>Vò ThÞ H­¬ng</t>
  </si>
  <si>
    <t>23-07-1998</t>
  </si>
  <si>
    <t>Gia Léc, H¶i D­¬ng</t>
  </si>
  <si>
    <t>11416156</t>
  </si>
  <si>
    <t>12-01-1998</t>
  </si>
  <si>
    <t>11416158</t>
  </si>
  <si>
    <t>NguyÔn ThÞ Hång Liªn</t>
  </si>
  <si>
    <t>25-11-1998</t>
  </si>
  <si>
    <t>11416159</t>
  </si>
  <si>
    <t>Lª ThÞ NghÜa</t>
  </si>
  <si>
    <t>22-09-1998</t>
  </si>
  <si>
    <t>11416161</t>
  </si>
  <si>
    <t>§inh ThÞ Mai Ph­¬ng</t>
  </si>
  <si>
    <t>14-05-1998</t>
  </si>
  <si>
    <t>11416165</t>
  </si>
  <si>
    <t>TrÇn V¨n S¬n</t>
  </si>
  <si>
    <t>14-08-1998</t>
  </si>
  <si>
    <t>11416170</t>
  </si>
  <si>
    <t>Hoµng ThÞ Th¬m</t>
  </si>
  <si>
    <t>06-02-1998</t>
  </si>
  <si>
    <t>11416228</t>
  </si>
  <si>
    <t>NguyÔn ThÞ HuyÒn Trang</t>
  </si>
  <si>
    <t>18-12-1998</t>
  </si>
  <si>
    <t>11416177</t>
  </si>
  <si>
    <t>Vò ThÞ T­¬i</t>
  </si>
  <si>
    <t>11-01-1998</t>
  </si>
  <si>
    <t>10716695</t>
  </si>
  <si>
    <t>Vò H¶i YÕn</t>
  </si>
  <si>
    <t>30-10-1997</t>
  </si>
  <si>
    <t>20916001</t>
  </si>
  <si>
    <t>TrÇn TuÊn §¹t</t>
  </si>
  <si>
    <t>01-05-1988</t>
  </si>
  <si>
    <t>931147</t>
  </si>
  <si>
    <t>Giao dÞch &amp; ®µm ph¸n KD</t>
  </si>
  <si>
    <t>931151</t>
  </si>
  <si>
    <t>Bé gi¸o dôc vµ ®µo t¹o</t>
  </si>
  <si>
    <t>Tr­êng §¹i häc S­ ph¹m Kü thuËt H­ng Yªn</t>
  </si>
  <si>
    <t>B¶ng ®iÓm</t>
  </si>
  <si>
    <t xml:space="preserve">    Hä vµ Tªn:</t>
  </si>
  <si>
    <t xml:space="preserve">    Ngµy sinh:</t>
  </si>
  <si>
    <t xml:space="preserve">    M· sinh viªn:</t>
  </si>
  <si>
    <t xml:space="preserve">    Khoa:</t>
  </si>
  <si>
    <t xml:space="preserve">    Chuyªn ngµnh:</t>
  </si>
  <si>
    <t xml:space="preserve">    Khãa häc:</t>
  </si>
  <si>
    <t xml:space="preserve">    HÖ ®µo t¹o:</t>
  </si>
  <si>
    <t xml:space="preserve">    Sè hiÖu b»ng TN:</t>
  </si>
  <si>
    <t>Hä vµ Tªn:</t>
  </si>
  <si>
    <t>M· líp:</t>
  </si>
  <si>
    <t>Khoa:</t>
  </si>
  <si>
    <t>Ngµy sinh:</t>
  </si>
  <si>
    <t xml:space="preserve">M· SV: </t>
  </si>
  <si>
    <t>Chuyªn ngµnh:</t>
  </si>
  <si>
    <t>Häc phÇn</t>
  </si>
  <si>
    <t>Sè TC</t>
  </si>
  <si>
    <t>§iÓm häc phÇn</t>
  </si>
  <si>
    <t>B»ng sè</t>
  </si>
  <si>
    <t>B»ng ch÷</t>
  </si>
  <si>
    <t xml:space="preserve">        TrÇn TuÊn §¹t</t>
  </si>
  <si>
    <t xml:space="preserve">        01-05-1988</t>
  </si>
  <si>
    <t xml:space="preserve">        20916001</t>
  </si>
  <si>
    <t xml:space="preserve">        Kinh tÕ</t>
  </si>
  <si>
    <t xml:space="preserve">        Ch­a x©y dùng</t>
  </si>
  <si>
    <t xml:space="preserve">        2016-2018</t>
  </si>
  <si>
    <t xml:space="preserve">        §¹i häc liªn th«ng (tõ C§)          </t>
  </si>
  <si>
    <t xml:space="preserve">        </t>
  </si>
  <si>
    <t>Kinh tÕ</t>
  </si>
  <si>
    <t>209161</t>
  </si>
  <si>
    <t>TL. HiÖu tr­ëng</t>
  </si>
  <si>
    <t>Tr­ëng phßng §µo t¹o</t>
  </si>
  <si>
    <t>B¶ng ®iÓm kh«ng cã söa ch÷a. Mét TC t­¬ng ®­¬ng 15 tiÕt häc LT hoÆc 45 tiÕt häc TH.</t>
  </si>
  <si>
    <t xml:space="preserve">B¶y ch½n </t>
  </si>
  <si>
    <t>B¶y phÈy t¸m</t>
  </si>
  <si>
    <t>T¸m phÈy n¨m</t>
  </si>
  <si>
    <t>B¶y phÈy n¨m</t>
  </si>
  <si>
    <t>T¸m phÈy ba</t>
  </si>
  <si>
    <t>B¶y phÈy hai</t>
  </si>
  <si>
    <t>S¸u phÈy chÝn</t>
  </si>
  <si>
    <t>S¸u phÈy ba</t>
  </si>
  <si>
    <t>B¶y phÈy b¶y</t>
  </si>
  <si>
    <t>S¸u phÈy hai</t>
  </si>
  <si>
    <t>B¶y phÈy chÝn</t>
  </si>
  <si>
    <t>B¶y phÈy ba</t>
  </si>
  <si>
    <t>S¸u phÈy n¨m</t>
  </si>
  <si>
    <t>ChÝn phÈy hai</t>
  </si>
  <si>
    <t xml:space="preserve">S¸u ch½n </t>
  </si>
  <si>
    <t>Ba phÈy t¸m</t>
  </si>
  <si>
    <t>B¶y phÈy s¸u</t>
  </si>
  <si>
    <t>S¸u phÈy b¶y</t>
  </si>
  <si>
    <t>Tæng sè tÝn chØ: 59</t>
  </si>
  <si>
    <t>§iÓm TBC häc tËp: 7.24</t>
  </si>
  <si>
    <t>H­ng Yªn, ngµy 3 th¸ng 3 n¨m 2020</t>
  </si>
  <si>
    <t>Phô tr¸ch khoa</t>
  </si>
  <si>
    <t>Ph¹m Ngäc H­ng</t>
  </si>
  <si>
    <t>TS. NguyÔn Minh Quý</t>
  </si>
  <si>
    <r>
      <t xml:space="preserve">XÕp lo¹i rÌn luyÖn: </t>
    </r>
    <r>
      <rPr>
        <b/>
        <sz val="11"/>
        <rFont val=".VnTimeH"/>
        <family val="2"/>
      </rPr>
      <t>Tèt</t>
    </r>
  </si>
  <si>
    <r>
      <t xml:space="preserve">XÕp h¹ng tèt nghiÖp: </t>
    </r>
    <r>
      <rPr>
        <b/>
        <sz val="11"/>
        <rFont val=".VnTimeH"/>
        <family val="2"/>
      </rPr>
      <t>Kh¸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</si>
</sst>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theme="1"/>
      <name val=".VnTime"/>
      <family val="2"/>
    </font>
    <font>
      <sz val="9"/>
      <color indexed="81"/>
      <name val="Tahoma"/>
      <family val="2"/>
    </font>
    <font>
      <sz val="12"/>
      <color theme="1"/>
      <name val=".VnTime"/>
      <family val="2"/>
    </font>
    <font>
      <sz val="12"/>
      <name val=".VnTime"/>
      <family val="2"/>
    </font>
    <font>
      <sz val="1"/>
      <color indexed="9"/>
      <name val=".VnTime"/>
      <family val="2"/>
    </font>
    <font>
      <sz val="13"/>
      <name val=".VnTimeH"/>
      <family val="2"/>
    </font>
    <font>
      <b/>
      <sz val="13"/>
      <name val=".VnTimeH"/>
      <family val="2"/>
    </font>
    <font>
      <sz val="24"/>
      <name val=".VnBodoniH"/>
      <family val="2"/>
    </font>
    <font>
      <sz val="13"/>
      <name val=".VnTime"/>
      <family val="2"/>
    </font>
    <font>
      <b/>
      <sz val="13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i/>
      <sz val="8"/>
      <name val=".VnTime"/>
      <family val="2"/>
    </font>
    <font>
      <sz val="8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H"/>
      <family val="2"/>
    </font>
    <font>
      <i/>
      <sz val="11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quotePrefix="1" applyFont="1"/>
    <xf numFmtId="164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Border="1"/>
    <xf numFmtId="0" fontId="10" fillId="0" borderId="4" xfId="0" applyFont="1" applyBorder="1"/>
    <xf numFmtId="0" fontId="11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8" fillId="0" borderId="0" xfId="0" quotePrefix="1" applyFont="1" applyAlignment="1">
      <alignment vertical="center"/>
    </xf>
    <xf numFmtId="0" fontId="16" fillId="0" borderId="0" xfId="0" applyFont="1" applyAlignment="1">
      <alignment horizontal="left" vertical="center" indent="3"/>
    </xf>
    <xf numFmtId="0" fontId="18" fillId="0" borderId="0" xfId="0" quotePrefix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0" xfId="0" applyFont="1"/>
    <xf numFmtId="164" fontId="16" fillId="0" borderId="14" xfId="0" applyNumberFormat="1" applyFont="1" applyBorder="1" applyAlignment="1">
      <alignment horizontal="center" vertical="center"/>
    </xf>
    <xf numFmtId="0" fontId="17" fillId="0" borderId="0" xfId="0" applyFont="1" applyFill="1" applyAlignment="1" applyProtection="1">
      <protection locked="0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/>
    </xf>
    <xf numFmtId="0" fontId="17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3" borderId="0" xfId="0" applyFont="1" applyFill="1" applyAlignment="1" applyProtection="1">
      <alignment horizontal="center"/>
      <protection locked="0"/>
    </xf>
    <xf numFmtId="0" fontId="18" fillId="0" borderId="13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9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/>
    <xf numFmtId="0" fontId="10" fillId="0" borderId="5" xfId="0" applyFont="1" applyBorder="1"/>
    <xf numFmtId="0" fontId="8" fillId="3" borderId="0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5" xfId="0" applyFont="1" applyFill="1" applyBorder="1" applyProtection="1">
      <protection locked="0"/>
    </xf>
    <xf numFmtId="0" fontId="8" fillId="3" borderId="0" xfId="0" quotePrefix="1" applyFont="1" applyFill="1" applyBorder="1" applyProtection="1">
      <protection locked="0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quotePrefix="1" applyFont="1" applyBorder="1"/>
    <xf numFmtId="0" fontId="2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3</xdr:row>
      <xdr:rowOff>0</xdr:rowOff>
    </xdr:from>
    <xdr:to>
      <xdr:col>12</xdr:col>
      <xdr:colOff>266700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10375" y="6667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8</xdr:row>
      <xdr:rowOff>0</xdr:rowOff>
    </xdr:from>
    <xdr:to>
      <xdr:col>11</xdr:col>
      <xdr:colOff>200025</xdr:colOff>
      <xdr:row>14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666875"/>
          <a:ext cx="1143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19050</xdr:colOff>
      <xdr:row>0</xdr:row>
      <xdr:rowOff>19050</xdr:rowOff>
    </xdr:to>
    <xdr:grpSp>
      <xdr:nvGrpSpPr>
        <xdr:cNvPr id="4" name="CHUKY" hidden="1"/>
        <xdr:cNvGrpSpPr>
          <a:grpSpLocks noChangeAspect="1"/>
        </xdr:cNvGrpSpPr>
      </xdr:nvGrpSpPr>
      <xdr:grpSpPr bwMode="auto">
        <a:xfrm rot="-660000">
          <a:off x="9525" y="9525"/>
          <a:ext cx="9525" cy="9525"/>
          <a:chOff x="1217" y="1811"/>
          <a:chExt cx="625" cy="289"/>
        </a:xfrm>
      </xdr:grpSpPr>
      <xdr:sp macro="" textlink="">
        <xdr:nvSpPr>
          <xdr:cNvPr id="5" name="Freeform 4" hidden="1"/>
          <xdr:cNvSpPr>
            <a:spLocks noChangeAspect="1"/>
          </xdr:cNvSpPr>
        </xdr:nvSpPr>
        <xdr:spPr bwMode="auto">
          <a:xfrm>
            <a:off x="1217" y="1811"/>
            <a:ext cx="625" cy="288"/>
          </a:xfrm>
          <a:custGeom>
            <a:avLst/>
            <a:gdLst>
              <a:gd name="T0" fmla="*/ 34 w 625"/>
              <a:gd name="T1" fmla="*/ 151 h 288"/>
              <a:gd name="T2" fmla="*/ 20 w 625"/>
              <a:gd name="T3" fmla="*/ 152 h 288"/>
              <a:gd name="T4" fmla="*/ 20 w 625"/>
              <a:gd name="T5" fmla="*/ 134 h 288"/>
              <a:gd name="T6" fmla="*/ 142 w 625"/>
              <a:gd name="T7" fmla="*/ 98 h 288"/>
              <a:gd name="T8" fmla="*/ 133 w 625"/>
              <a:gd name="T9" fmla="*/ 175 h 288"/>
              <a:gd name="T10" fmla="*/ 87 w 625"/>
              <a:gd name="T11" fmla="*/ 252 h 288"/>
              <a:gd name="T12" fmla="*/ 121 w 625"/>
              <a:gd name="T13" fmla="*/ 170 h 288"/>
              <a:gd name="T14" fmla="*/ 190 w 625"/>
              <a:gd name="T15" fmla="*/ 102 h 288"/>
              <a:gd name="T16" fmla="*/ 136 w 625"/>
              <a:gd name="T17" fmla="*/ 237 h 288"/>
              <a:gd name="T18" fmla="*/ 232 w 625"/>
              <a:gd name="T19" fmla="*/ 122 h 288"/>
              <a:gd name="T20" fmla="*/ 204 w 625"/>
              <a:gd name="T21" fmla="*/ 133 h 288"/>
              <a:gd name="T22" fmla="*/ 171 w 625"/>
              <a:gd name="T23" fmla="*/ 167 h 288"/>
              <a:gd name="T24" fmla="*/ 158 w 625"/>
              <a:gd name="T25" fmla="*/ 201 h 288"/>
              <a:gd name="T26" fmla="*/ 168 w 625"/>
              <a:gd name="T27" fmla="*/ 226 h 288"/>
              <a:gd name="T28" fmla="*/ 189 w 625"/>
              <a:gd name="T29" fmla="*/ 226 h 288"/>
              <a:gd name="T30" fmla="*/ 209 w 625"/>
              <a:gd name="T31" fmla="*/ 204 h 288"/>
              <a:gd name="T32" fmla="*/ 221 w 625"/>
              <a:gd name="T33" fmla="*/ 171 h 288"/>
              <a:gd name="T34" fmla="*/ 214 w 625"/>
              <a:gd name="T35" fmla="*/ 170 h 288"/>
              <a:gd name="T36" fmla="*/ 208 w 625"/>
              <a:gd name="T37" fmla="*/ 185 h 288"/>
              <a:gd name="T38" fmla="*/ 216 w 625"/>
              <a:gd name="T39" fmla="*/ 195 h 288"/>
              <a:gd name="T40" fmla="*/ 223 w 625"/>
              <a:gd name="T41" fmla="*/ 175 h 288"/>
              <a:gd name="T42" fmla="*/ 209 w 625"/>
              <a:gd name="T43" fmla="*/ 152 h 288"/>
              <a:gd name="T44" fmla="*/ 155 w 625"/>
              <a:gd name="T45" fmla="*/ 104 h 288"/>
              <a:gd name="T46" fmla="*/ 272 w 625"/>
              <a:gd name="T47" fmla="*/ 125 h 288"/>
              <a:gd name="T48" fmla="*/ 313 w 625"/>
              <a:gd name="T49" fmla="*/ 111 h 288"/>
              <a:gd name="T50" fmla="*/ 267 w 625"/>
              <a:gd name="T51" fmla="*/ 101 h 288"/>
              <a:gd name="T52" fmla="*/ 214 w 625"/>
              <a:gd name="T53" fmla="*/ 124 h 288"/>
              <a:gd name="T54" fmla="*/ 178 w 625"/>
              <a:gd name="T55" fmla="*/ 186 h 288"/>
              <a:gd name="T56" fmla="*/ 180 w 625"/>
              <a:gd name="T57" fmla="*/ 220 h 288"/>
              <a:gd name="T58" fmla="*/ 208 w 625"/>
              <a:gd name="T59" fmla="*/ 227 h 288"/>
              <a:gd name="T60" fmla="*/ 239 w 625"/>
              <a:gd name="T61" fmla="*/ 177 h 288"/>
              <a:gd name="T62" fmla="*/ 234 w 625"/>
              <a:gd name="T63" fmla="*/ 157 h 288"/>
              <a:gd name="T64" fmla="*/ 218 w 625"/>
              <a:gd name="T65" fmla="*/ 179 h 288"/>
              <a:gd name="T66" fmla="*/ 219 w 625"/>
              <a:gd name="T67" fmla="*/ 203 h 288"/>
              <a:gd name="T68" fmla="*/ 236 w 625"/>
              <a:gd name="T69" fmla="*/ 213 h 288"/>
              <a:gd name="T70" fmla="*/ 268 w 625"/>
              <a:gd name="T71" fmla="*/ 157 h 288"/>
              <a:gd name="T72" fmla="*/ 251 w 625"/>
              <a:gd name="T73" fmla="*/ 174 h 288"/>
              <a:gd name="T74" fmla="*/ 239 w 625"/>
              <a:gd name="T75" fmla="*/ 220 h 288"/>
              <a:gd name="T76" fmla="*/ 282 w 625"/>
              <a:gd name="T77" fmla="*/ 155 h 288"/>
              <a:gd name="T78" fmla="*/ 264 w 625"/>
              <a:gd name="T79" fmla="*/ 215 h 288"/>
              <a:gd name="T80" fmla="*/ 307 w 625"/>
              <a:gd name="T81" fmla="*/ 147 h 288"/>
              <a:gd name="T82" fmla="*/ 286 w 625"/>
              <a:gd name="T83" fmla="*/ 212 h 288"/>
              <a:gd name="T84" fmla="*/ 388 w 625"/>
              <a:gd name="T85" fmla="*/ 63 h 288"/>
              <a:gd name="T86" fmla="*/ 381 w 625"/>
              <a:gd name="T87" fmla="*/ 37 h 288"/>
              <a:gd name="T88" fmla="*/ 315 w 625"/>
              <a:gd name="T89" fmla="*/ 259 h 288"/>
              <a:gd name="T90" fmla="*/ 624 w 625"/>
              <a:gd name="T91" fmla="*/ 207 h 28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625"/>
              <a:gd name="T139" fmla="*/ 0 h 288"/>
              <a:gd name="T140" fmla="*/ 625 w 625"/>
              <a:gd name="T141" fmla="*/ 288 h 288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625" h="288">
                <a:moveTo>
                  <a:pt x="34" y="151"/>
                </a:moveTo>
                <a:cubicBezTo>
                  <a:pt x="32" y="151"/>
                  <a:pt x="23" y="155"/>
                  <a:pt x="20" y="152"/>
                </a:cubicBezTo>
                <a:cubicBezTo>
                  <a:pt x="18" y="149"/>
                  <a:pt x="0" y="143"/>
                  <a:pt x="20" y="134"/>
                </a:cubicBezTo>
                <a:cubicBezTo>
                  <a:pt x="40" y="124"/>
                  <a:pt x="123" y="91"/>
                  <a:pt x="142" y="98"/>
                </a:cubicBezTo>
                <a:cubicBezTo>
                  <a:pt x="161" y="105"/>
                  <a:pt x="142" y="150"/>
                  <a:pt x="133" y="175"/>
                </a:cubicBezTo>
                <a:cubicBezTo>
                  <a:pt x="123" y="201"/>
                  <a:pt x="89" y="253"/>
                  <a:pt x="87" y="252"/>
                </a:cubicBezTo>
                <a:cubicBezTo>
                  <a:pt x="85" y="250"/>
                  <a:pt x="103" y="195"/>
                  <a:pt x="121" y="170"/>
                </a:cubicBezTo>
                <a:cubicBezTo>
                  <a:pt x="138" y="145"/>
                  <a:pt x="188" y="90"/>
                  <a:pt x="190" y="102"/>
                </a:cubicBezTo>
                <a:cubicBezTo>
                  <a:pt x="193" y="113"/>
                  <a:pt x="129" y="234"/>
                  <a:pt x="136" y="237"/>
                </a:cubicBezTo>
                <a:cubicBezTo>
                  <a:pt x="143" y="240"/>
                  <a:pt x="221" y="139"/>
                  <a:pt x="232" y="122"/>
                </a:cubicBezTo>
                <a:cubicBezTo>
                  <a:pt x="243" y="105"/>
                  <a:pt x="214" y="125"/>
                  <a:pt x="204" y="133"/>
                </a:cubicBezTo>
                <a:cubicBezTo>
                  <a:pt x="193" y="140"/>
                  <a:pt x="178" y="156"/>
                  <a:pt x="171" y="167"/>
                </a:cubicBezTo>
                <a:cubicBezTo>
                  <a:pt x="163" y="179"/>
                  <a:pt x="159" y="191"/>
                  <a:pt x="158" y="201"/>
                </a:cubicBezTo>
                <a:cubicBezTo>
                  <a:pt x="157" y="210"/>
                  <a:pt x="163" y="222"/>
                  <a:pt x="168" y="226"/>
                </a:cubicBezTo>
                <a:cubicBezTo>
                  <a:pt x="173" y="230"/>
                  <a:pt x="182" y="229"/>
                  <a:pt x="189" y="226"/>
                </a:cubicBezTo>
                <a:cubicBezTo>
                  <a:pt x="196" y="222"/>
                  <a:pt x="204" y="213"/>
                  <a:pt x="209" y="204"/>
                </a:cubicBezTo>
                <a:cubicBezTo>
                  <a:pt x="215" y="194"/>
                  <a:pt x="220" y="177"/>
                  <a:pt x="221" y="171"/>
                </a:cubicBezTo>
                <a:cubicBezTo>
                  <a:pt x="222" y="166"/>
                  <a:pt x="216" y="168"/>
                  <a:pt x="214" y="170"/>
                </a:cubicBezTo>
                <a:cubicBezTo>
                  <a:pt x="212" y="173"/>
                  <a:pt x="208" y="180"/>
                  <a:pt x="208" y="185"/>
                </a:cubicBezTo>
                <a:cubicBezTo>
                  <a:pt x="209" y="189"/>
                  <a:pt x="214" y="197"/>
                  <a:pt x="216" y="195"/>
                </a:cubicBezTo>
                <a:cubicBezTo>
                  <a:pt x="219" y="194"/>
                  <a:pt x="224" y="183"/>
                  <a:pt x="223" y="175"/>
                </a:cubicBezTo>
                <a:cubicBezTo>
                  <a:pt x="221" y="168"/>
                  <a:pt x="220" y="164"/>
                  <a:pt x="209" y="152"/>
                </a:cubicBezTo>
                <a:cubicBezTo>
                  <a:pt x="198" y="140"/>
                  <a:pt x="145" y="108"/>
                  <a:pt x="155" y="104"/>
                </a:cubicBezTo>
                <a:cubicBezTo>
                  <a:pt x="166" y="99"/>
                  <a:pt x="246" y="124"/>
                  <a:pt x="272" y="125"/>
                </a:cubicBezTo>
                <a:cubicBezTo>
                  <a:pt x="299" y="126"/>
                  <a:pt x="314" y="115"/>
                  <a:pt x="313" y="111"/>
                </a:cubicBezTo>
                <a:cubicBezTo>
                  <a:pt x="312" y="107"/>
                  <a:pt x="283" y="99"/>
                  <a:pt x="267" y="101"/>
                </a:cubicBezTo>
                <a:cubicBezTo>
                  <a:pt x="250" y="103"/>
                  <a:pt x="229" y="110"/>
                  <a:pt x="214" y="124"/>
                </a:cubicBezTo>
                <a:cubicBezTo>
                  <a:pt x="199" y="139"/>
                  <a:pt x="184" y="170"/>
                  <a:pt x="178" y="186"/>
                </a:cubicBezTo>
                <a:cubicBezTo>
                  <a:pt x="172" y="203"/>
                  <a:pt x="175" y="214"/>
                  <a:pt x="180" y="220"/>
                </a:cubicBezTo>
                <a:cubicBezTo>
                  <a:pt x="185" y="227"/>
                  <a:pt x="196" y="232"/>
                  <a:pt x="208" y="227"/>
                </a:cubicBezTo>
                <a:cubicBezTo>
                  <a:pt x="226" y="219"/>
                  <a:pt x="234" y="189"/>
                  <a:pt x="239" y="177"/>
                </a:cubicBezTo>
                <a:cubicBezTo>
                  <a:pt x="242" y="166"/>
                  <a:pt x="237" y="157"/>
                  <a:pt x="234" y="157"/>
                </a:cubicBezTo>
                <a:cubicBezTo>
                  <a:pt x="231" y="158"/>
                  <a:pt x="220" y="172"/>
                  <a:pt x="218" y="179"/>
                </a:cubicBezTo>
                <a:cubicBezTo>
                  <a:pt x="216" y="187"/>
                  <a:pt x="216" y="198"/>
                  <a:pt x="219" y="203"/>
                </a:cubicBezTo>
                <a:cubicBezTo>
                  <a:pt x="223" y="209"/>
                  <a:pt x="229" y="220"/>
                  <a:pt x="236" y="213"/>
                </a:cubicBezTo>
                <a:cubicBezTo>
                  <a:pt x="244" y="205"/>
                  <a:pt x="266" y="163"/>
                  <a:pt x="268" y="157"/>
                </a:cubicBezTo>
                <a:cubicBezTo>
                  <a:pt x="271" y="150"/>
                  <a:pt x="256" y="164"/>
                  <a:pt x="251" y="174"/>
                </a:cubicBezTo>
                <a:cubicBezTo>
                  <a:pt x="246" y="185"/>
                  <a:pt x="233" y="224"/>
                  <a:pt x="239" y="220"/>
                </a:cubicBezTo>
                <a:cubicBezTo>
                  <a:pt x="243" y="217"/>
                  <a:pt x="279" y="155"/>
                  <a:pt x="282" y="155"/>
                </a:cubicBezTo>
                <a:cubicBezTo>
                  <a:pt x="287" y="154"/>
                  <a:pt x="259" y="216"/>
                  <a:pt x="264" y="215"/>
                </a:cubicBezTo>
                <a:cubicBezTo>
                  <a:pt x="267" y="213"/>
                  <a:pt x="303" y="147"/>
                  <a:pt x="307" y="147"/>
                </a:cubicBezTo>
                <a:cubicBezTo>
                  <a:pt x="311" y="146"/>
                  <a:pt x="272" y="226"/>
                  <a:pt x="286" y="212"/>
                </a:cubicBezTo>
                <a:cubicBezTo>
                  <a:pt x="299" y="198"/>
                  <a:pt x="372" y="92"/>
                  <a:pt x="388" y="63"/>
                </a:cubicBezTo>
                <a:cubicBezTo>
                  <a:pt x="404" y="33"/>
                  <a:pt x="405" y="0"/>
                  <a:pt x="381" y="37"/>
                </a:cubicBezTo>
                <a:cubicBezTo>
                  <a:pt x="356" y="75"/>
                  <a:pt x="275" y="231"/>
                  <a:pt x="315" y="259"/>
                </a:cubicBezTo>
                <a:cubicBezTo>
                  <a:pt x="356" y="287"/>
                  <a:pt x="560" y="217"/>
                  <a:pt x="624" y="207"/>
                </a:cubicBezTo>
              </a:path>
            </a:pathLst>
          </a:custGeom>
          <a:noFill/>
          <a:ln w="12700" cap="flat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5" hidden="1"/>
          <xdr:cNvSpPr>
            <a:spLocks noChangeAspect="1"/>
          </xdr:cNvSpPr>
        </xdr:nvSpPr>
        <xdr:spPr bwMode="auto">
          <a:xfrm>
            <a:off x="1313" y="2043"/>
            <a:ext cx="185" cy="57"/>
          </a:xfrm>
          <a:custGeom>
            <a:avLst/>
            <a:gdLst>
              <a:gd name="T0" fmla="*/ 0 w 185"/>
              <a:gd name="T1" fmla="*/ 56 h 57"/>
              <a:gd name="T2" fmla="*/ 144 w 185"/>
              <a:gd name="T3" fmla="*/ 8 h 57"/>
              <a:gd name="T4" fmla="*/ 184 w 185"/>
              <a:gd name="T5" fmla="*/ 8 h 57"/>
              <a:gd name="T6" fmla="*/ 0 60000 65536"/>
              <a:gd name="T7" fmla="*/ 0 60000 65536"/>
              <a:gd name="T8" fmla="*/ 0 60000 65536"/>
              <a:gd name="T9" fmla="*/ 0 w 185"/>
              <a:gd name="T10" fmla="*/ 0 h 57"/>
              <a:gd name="T11" fmla="*/ 185 w 185"/>
              <a:gd name="T12" fmla="*/ 57 h 57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85" h="57">
                <a:moveTo>
                  <a:pt x="0" y="56"/>
                </a:moveTo>
                <a:cubicBezTo>
                  <a:pt x="56" y="36"/>
                  <a:pt x="113" y="16"/>
                  <a:pt x="144" y="8"/>
                </a:cubicBezTo>
                <a:cubicBezTo>
                  <a:pt x="175" y="0"/>
                  <a:pt x="179" y="4"/>
                  <a:pt x="184" y="8"/>
                </a:cubicBezTo>
              </a:path>
            </a:pathLst>
          </a:custGeom>
          <a:noFill/>
          <a:ln w="12700" cap="flat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H33"/>
  <sheetViews>
    <sheetView topLeftCell="DH12" workbookViewId="0">
      <selection activeCell="DH12" sqref="A12:XFD32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24.28515625" style="1" bestFit="1" customWidth="1"/>
    <col min="4" max="4" width="5.42578125" style="1" bestFit="1" customWidth="1"/>
    <col min="5" max="5" width="11.5703125" style="1" bestFit="1" customWidth="1"/>
    <col min="6" max="6" width="25.28515625" style="1" bestFit="1" customWidth="1"/>
    <col min="7" max="7" width="4" style="1" bestFit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7.28515625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7.28515625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4" style="1" bestFit="1" customWidth="1"/>
    <col min="46" max="46" width="3.85546875" style="1" bestFit="1" customWidth="1"/>
    <col min="47" max="47" width="5" style="1" bestFit="1" customWidth="1"/>
    <col min="48" max="48" width="3.85546875" style="1" bestFit="1" customWidth="1"/>
    <col min="49" max="49" width="4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7.28515625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4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7.28515625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4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4" style="1" bestFit="1" customWidth="1"/>
    <col min="90" max="90" width="3.85546875" style="1" bestFit="1" customWidth="1"/>
    <col min="91" max="91" width="4" style="1" bestFit="1" customWidth="1"/>
    <col min="92" max="92" width="3.85546875" style="1" bestFit="1" customWidth="1"/>
    <col min="93" max="93" width="4" style="1" bestFit="1" customWidth="1"/>
    <col min="94" max="94" width="3.85546875" style="1" bestFit="1" customWidth="1"/>
    <col min="95" max="95" width="4" style="1" bestFit="1" customWidth="1"/>
    <col min="96" max="96" width="3.85546875" style="1" bestFit="1" customWidth="1"/>
    <col min="97" max="97" width="4" style="1" bestFit="1" customWidth="1"/>
    <col min="98" max="98" width="3.85546875" style="1" bestFit="1" customWidth="1"/>
    <col min="99" max="99" width="7.28515625" style="1" bestFit="1" customWidth="1"/>
    <col min="100" max="100" width="3.85546875" style="1" bestFit="1" customWidth="1"/>
    <col min="101" max="101" width="4" style="1" bestFit="1" customWidth="1"/>
    <col min="102" max="102" width="3.85546875" style="1" bestFit="1" customWidth="1"/>
    <col min="103" max="103" width="4" style="1" bestFit="1" customWidth="1"/>
    <col min="104" max="104" width="3.85546875" style="1" bestFit="1" customWidth="1"/>
    <col min="105" max="105" width="4" style="1" bestFit="1" customWidth="1"/>
    <col min="106" max="106" width="3.85546875" style="1" bestFit="1" customWidth="1"/>
    <col min="107" max="107" width="4" style="1" bestFit="1" customWidth="1"/>
    <col min="108" max="108" width="3.85546875" style="1" bestFit="1" customWidth="1"/>
    <col min="109" max="109" width="4" style="1" bestFit="1" customWidth="1"/>
    <col min="110" max="110" width="3.85546875" style="1" bestFit="1" customWidth="1"/>
    <col min="111" max="111" width="4" style="1" bestFit="1" customWidth="1"/>
    <col min="112" max="112" width="3.85546875" style="1" bestFit="1" customWidth="1"/>
    <col min="113" max="113" width="4" style="1" bestFit="1" customWidth="1"/>
    <col min="114" max="114" width="3.8554687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3.85546875" style="1" bestFit="1" customWidth="1"/>
    <col min="119" max="119" width="7.28515625" style="1" bestFit="1" customWidth="1"/>
    <col min="120" max="120" width="3.85546875" style="1" bestFit="1" customWidth="1"/>
    <col min="121" max="121" width="4" style="1" bestFit="1" customWidth="1"/>
    <col min="122" max="122" width="3.85546875" style="1" bestFit="1" customWidth="1"/>
    <col min="123" max="123" width="4" style="1" bestFit="1" customWidth="1"/>
    <col min="124" max="124" width="3.8554687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3.85546875" style="1" bestFit="1" customWidth="1"/>
    <col min="129" max="129" width="4" style="1" bestFit="1" customWidth="1"/>
    <col min="130" max="130" width="3.85546875" style="1" bestFit="1" customWidth="1"/>
    <col min="131" max="131" width="4" style="1" bestFit="1" customWidth="1"/>
    <col min="132" max="132" width="3.85546875" style="1" bestFit="1" customWidth="1"/>
    <col min="133" max="133" width="4" style="1" bestFit="1" customWidth="1"/>
    <col min="134" max="134" width="3.85546875" style="1" bestFit="1" customWidth="1"/>
    <col min="135" max="135" width="4" style="1" bestFit="1" customWidth="1"/>
    <col min="136" max="136" width="3.85546875" style="1" bestFit="1" customWidth="1"/>
    <col min="137" max="137" width="7.28515625" style="1" bestFit="1" customWidth="1"/>
    <col min="138" max="138" width="3.85546875" style="1" bestFit="1" customWidth="1"/>
    <col min="139" max="16384" width="9.140625" style="1"/>
  </cols>
  <sheetData>
    <row r="6" spans="1:138" x14ac:dyDescent="0.2">
      <c r="A6" s="1" t="s">
        <v>0</v>
      </c>
      <c r="B6" s="1">
        <v>109161</v>
      </c>
    </row>
    <row r="7" spans="1:138" x14ac:dyDescent="0.2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93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131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 t="s">
        <v>152</v>
      </c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 t="s">
        <v>169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 t="s">
        <v>188</v>
      </c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1:138" s="2" customFormat="1" x14ac:dyDescent="0.2">
      <c r="G8" s="50" t="s">
        <v>80</v>
      </c>
      <c r="H8" s="50"/>
      <c r="I8" s="50" t="s">
        <v>82</v>
      </c>
      <c r="J8" s="50"/>
      <c r="K8" s="50" t="s">
        <v>84</v>
      </c>
      <c r="L8" s="50"/>
      <c r="M8" s="50" t="s">
        <v>86</v>
      </c>
      <c r="N8" s="50"/>
      <c r="O8" s="50" t="s">
        <v>88</v>
      </c>
      <c r="P8" s="50"/>
      <c r="Q8" s="50" t="s">
        <v>90</v>
      </c>
      <c r="R8" s="50"/>
      <c r="U8" s="50" t="s">
        <v>94</v>
      </c>
      <c r="V8" s="50"/>
      <c r="W8" s="50" t="s">
        <v>96</v>
      </c>
      <c r="X8" s="50"/>
      <c r="Y8" s="50" t="s">
        <v>98</v>
      </c>
      <c r="Z8" s="50"/>
      <c r="AA8" s="50" t="s">
        <v>100</v>
      </c>
      <c r="AB8" s="50"/>
      <c r="AC8" s="50" t="s">
        <v>102</v>
      </c>
      <c r="AD8" s="50"/>
      <c r="AE8" s="50" t="s">
        <v>104</v>
      </c>
      <c r="AF8" s="50"/>
      <c r="AG8" s="50" t="s">
        <v>106</v>
      </c>
      <c r="AH8" s="50"/>
      <c r="AI8" s="50" t="s">
        <v>108</v>
      </c>
      <c r="AJ8" s="50"/>
      <c r="AK8" s="50" t="s">
        <v>110</v>
      </c>
      <c r="AL8" s="50"/>
      <c r="AO8" s="50" t="s">
        <v>113</v>
      </c>
      <c r="AP8" s="50"/>
      <c r="AQ8" s="50" t="s">
        <v>115</v>
      </c>
      <c r="AR8" s="50"/>
      <c r="AS8" s="50" t="s">
        <v>117</v>
      </c>
      <c r="AT8" s="50"/>
      <c r="AU8" s="50" t="s">
        <v>119</v>
      </c>
      <c r="AV8" s="50"/>
      <c r="AW8" s="50" t="s">
        <v>121</v>
      </c>
      <c r="AX8" s="50"/>
      <c r="AY8" s="50" t="s">
        <v>123</v>
      </c>
      <c r="AZ8" s="50"/>
      <c r="BA8" s="50" t="s">
        <v>125</v>
      </c>
      <c r="BB8" s="50"/>
      <c r="BC8" s="50" t="s">
        <v>127</v>
      </c>
      <c r="BD8" s="50"/>
      <c r="BE8" s="50" t="s">
        <v>129</v>
      </c>
      <c r="BF8" s="50"/>
      <c r="BI8" s="50" t="s">
        <v>132</v>
      </c>
      <c r="BJ8" s="50"/>
      <c r="BK8" s="50" t="s">
        <v>134</v>
      </c>
      <c r="BL8" s="50"/>
      <c r="BM8" s="50" t="s">
        <v>136</v>
      </c>
      <c r="BN8" s="50"/>
      <c r="BO8" s="50" t="s">
        <v>138</v>
      </c>
      <c r="BP8" s="50"/>
      <c r="BQ8" s="50" t="s">
        <v>140</v>
      </c>
      <c r="BR8" s="50"/>
      <c r="BS8" s="50" t="s">
        <v>142</v>
      </c>
      <c r="BT8" s="50"/>
      <c r="BU8" s="50" t="s">
        <v>144</v>
      </c>
      <c r="BV8" s="50"/>
      <c r="BW8" s="50" t="s">
        <v>146</v>
      </c>
      <c r="BX8" s="50"/>
      <c r="BY8" s="50" t="s">
        <v>148</v>
      </c>
      <c r="BZ8" s="50"/>
      <c r="CA8" s="50" t="s">
        <v>150</v>
      </c>
      <c r="CB8" s="50"/>
      <c r="CE8" s="50" t="s">
        <v>153</v>
      </c>
      <c r="CF8" s="50"/>
      <c r="CG8" s="50" t="s">
        <v>155</v>
      </c>
      <c r="CH8" s="50"/>
      <c r="CI8" s="50" t="s">
        <v>157</v>
      </c>
      <c r="CJ8" s="50"/>
      <c r="CK8" s="50" t="s">
        <v>159</v>
      </c>
      <c r="CL8" s="50"/>
      <c r="CM8" s="50" t="s">
        <v>161</v>
      </c>
      <c r="CN8" s="50"/>
      <c r="CO8" s="50" t="s">
        <v>163</v>
      </c>
      <c r="CP8" s="50"/>
      <c r="CQ8" s="50" t="s">
        <v>165</v>
      </c>
      <c r="CR8" s="50"/>
      <c r="CS8" s="50" t="s">
        <v>167</v>
      </c>
      <c r="CT8" s="50"/>
      <c r="CW8" s="50" t="s">
        <v>170</v>
      </c>
      <c r="CX8" s="50"/>
      <c r="CY8" s="50" t="s">
        <v>172</v>
      </c>
      <c r="CZ8" s="50"/>
      <c r="DA8" s="50" t="s">
        <v>174</v>
      </c>
      <c r="DB8" s="50"/>
      <c r="DC8" s="50" t="s">
        <v>176</v>
      </c>
      <c r="DD8" s="50"/>
      <c r="DE8" s="50" t="s">
        <v>178</v>
      </c>
      <c r="DF8" s="50"/>
      <c r="DG8" s="50" t="s">
        <v>180</v>
      </c>
      <c r="DH8" s="50"/>
      <c r="DI8" s="50" t="s">
        <v>182</v>
      </c>
      <c r="DJ8" s="50"/>
      <c r="DK8" s="50" t="s">
        <v>184</v>
      </c>
      <c r="DL8" s="50"/>
      <c r="DM8" s="50" t="s">
        <v>186</v>
      </c>
      <c r="DN8" s="50"/>
      <c r="DQ8" s="50" t="s">
        <v>189</v>
      </c>
      <c r="DR8" s="50"/>
      <c r="DS8" s="50" t="s">
        <v>191</v>
      </c>
      <c r="DT8" s="50"/>
      <c r="DU8" s="50" t="s">
        <v>193</v>
      </c>
      <c r="DV8" s="50"/>
      <c r="DW8" s="50" t="s">
        <v>195</v>
      </c>
      <c r="DX8" s="50"/>
      <c r="DY8" s="50" t="s">
        <v>197</v>
      </c>
      <c r="DZ8" s="50"/>
      <c r="EA8" s="50" t="s">
        <v>199</v>
      </c>
      <c r="EB8" s="50"/>
      <c r="EC8" s="50" t="s">
        <v>201</v>
      </c>
      <c r="ED8" s="50"/>
      <c r="EE8" s="50" t="s">
        <v>203</v>
      </c>
      <c r="EF8" s="50"/>
    </row>
    <row r="9" spans="1:138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81</v>
      </c>
      <c r="H9" s="49"/>
      <c r="I9" s="49" t="s">
        <v>83</v>
      </c>
      <c r="J9" s="49"/>
      <c r="K9" s="49" t="s">
        <v>85</v>
      </c>
      <c r="L9" s="49"/>
      <c r="M9" s="49" t="s">
        <v>87</v>
      </c>
      <c r="N9" s="49"/>
      <c r="O9" s="49" t="s">
        <v>89</v>
      </c>
      <c r="P9" s="49"/>
      <c r="Q9" s="49" t="s">
        <v>91</v>
      </c>
      <c r="R9" s="49"/>
      <c r="S9" s="4" t="s">
        <v>92</v>
      </c>
      <c r="T9" s="52" t="s">
        <v>79</v>
      </c>
      <c r="U9" s="49" t="s">
        <v>95</v>
      </c>
      <c r="V9" s="49"/>
      <c r="W9" s="49" t="s">
        <v>97</v>
      </c>
      <c r="X9" s="49"/>
      <c r="Y9" s="49" t="s">
        <v>99</v>
      </c>
      <c r="Z9" s="49"/>
      <c r="AA9" s="49" t="s">
        <v>101</v>
      </c>
      <c r="AB9" s="49"/>
      <c r="AC9" s="49" t="s">
        <v>103</v>
      </c>
      <c r="AD9" s="49"/>
      <c r="AE9" s="49" t="s">
        <v>105</v>
      </c>
      <c r="AF9" s="49"/>
      <c r="AG9" s="49" t="s">
        <v>107</v>
      </c>
      <c r="AH9" s="49"/>
      <c r="AI9" s="49" t="s">
        <v>109</v>
      </c>
      <c r="AJ9" s="49"/>
      <c r="AK9" s="49" t="s">
        <v>111</v>
      </c>
      <c r="AL9" s="49"/>
      <c r="AM9" s="4" t="s">
        <v>92</v>
      </c>
      <c r="AN9" s="52" t="s">
        <v>79</v>
      </c>
      <c r="AO9" s="49" t="s">
        <v>114</v>
      </c>
      <c r="AP9" s="49"/>
      <c r="AQ9" s="49" t="s">
        <v>116</v>
      </c>
      <c r="AR9" s="49"/>
      <c r="AS9" s="49" t="s">
        <v>118</v>
      </c>
      <c r="AT9" s="49"/>
      <c r="AU9" s="49" t="s">
        <v>120</v>
      </c>
      <c r="AV9" s="49"/>
      <c r="AW9" s="49" t="s">
        <v>122</v>
      </c>
      <c r="AX9" s="49"/>
      <c r="AY9" s="49" t="s">
        <v>124</v>
      </c>
      <c r="AZ9" s="49"/>
      <c r="BA9" s="49" t="s">
        <v>126</v>
      </c>
      <c r="BB9" s="49"/>
      <c r="BC9" s="49" t="s">
        <v>128</v>
      </c>
      <c r="BD9" s="49"/>
      <c r="BE9" s="49" t="s">
        <v>130</v>
      </c>
      <c r="BF9" s="49"/>
      <c r="BG9" s="4" t="s">
        <v>92</v>
      </c>
      <c r="BH9" s="52" t="s">
        <v>79</v>
      </c>
      <c r="BI9" s="49" t="s">
        <v>133</v>
      </c>
      <c r="BJ9" s="49"/>
      <c r="BK9" s="49" t="s">
        <v>135</v>
      </c>
      <c r="BL9" s="49"/>
      <c r="BM9" s="49" t="s">
        <v>137</v>
      </c>
      <c r="BN9" s="49"/>
      <c r="BO9" s="49" t="s">
        <v>139</v>
      </c>
      <c r="BP9" s="49"/>
      <c r="BQ9" s="49" t="s">
        <v>141</v>
      </c>
      <c r="BR9" s="49"/>
      <c r="BS9" s="49" t="s">
        <v>143</v>
      </c>
      <c r="BT9" s="49"/>
      <c r="BU9" s="49" t="s">
        <v>145</v>
      </c>
      <c r="BV9" s="49"/>
      <c r="BW9" s="49" t="s">
        <v>147</v>
      </c>
      <c r="BX9" s="49"/>
      <c r="BY9" s="49" t="s">
        <v>149</v>
      </c>
      <c r="BZ9" s="49"/>
      <c r="CA9" s="49" t="s">
        <v>151</v>
      </c>
      <c r="CB9" s="49"/>
      <c r="CC9" s="4" t="s">
        <v>92</v>
      </c>
      <c r="CD9" s="52" t="s">
        <v>79</v>
      </c>
      <c r="CE9" s="49" t="s">
        <v>154</v>
      </c>
      <c r="CF9" s="49"/>
      <c r="CG9" s="49" t="s">
        <v>156</v>
      </c>
      <c r="CH9" s="49"/>
      <c r="CI9" s="49" t="s">
        <v>158</v>
      </c>
      <c r="CJ9" s="49"/>
      <c r="CK9" s="49" t="s">
        <v>160</v>
      </c>
      <c r="CL9" s="49"/>
      <c r="CM9" s="49" t="s">
        <v>162</v>
      </c>
      <c r="CN9" s="49"/>
      <c r="CO9" s="49" t="s">
        <v>164</v>
      </c>
      <c r="CP9" s="49"/>
      <c r="CQ9" s="49" t="s">
        <v>166</v>
      </c>
      <c r="CR9" s="49"/>
      <c r="CS9" s="49" t="s">
        <v>168</v>
      </c>
      <c r="CT9" s="49"/>
      <c r="CU9" s="4" t="s">
        <v>92</v>
      </c>
      <c r="CV9" s="52" t="s">
        <v>79</v>
      </c>
      <c r="CW9" s="49" t="s">
        <v>171</v>
      </c>
      <c r="CX9" s="49"/>
      <c r="CY9" s="49" t="s">
        <v>173</v>
      </c>
      <c r="CZ9" s="49"/>
      <c r="DA9" s="49" t="s">
        <v>175</v>
      </c>
      <c r="DB9" s="49"/>
      <c r="DC9" s="49" t="s">
        <v>177</v>
      </c>
      <c r="DD9" s="49"/>
      <c r="DE9" s="49" t="s">
        <v>179</v>
      </c>
      <c r="DF9" s="49"/>
      <c r="DG9" s="49" t="s">
        <v>181</v>
      </c>
      <c r="DH9" s="49"/>
      <c r="DI9" s="49" t="s">
        <v>183</v>
      </c>
      <c r="DJ9" s="49"/>
      <c r="DK9" s="49" t="s">
        <v>185</v>
      </c>
      <c r="DL9" s="49"/>
      <c r="DM9" s="49" t="s">
        <v>187</v>
      </c>
      <c r="DN9" s="49"/>
      <c r="DO9" s="4" t="s">
        <v>92</v>
      </c>
      <c r="DP9" s="52" t="s">
        <v>79</v>
      </c>
      <c r="DQ9" s="49" t="s">
        <v>190</v>
      </c>
      <c r="DR9" s="49"/>
      <c r="DS9" s="49" t="s">
        <v>192</v>
      </c>
      <c r="DT9" s="49"/>
      <c r="DU9" s="49" t="s">
        <v>194</v>
      </c>
      <c r="DV9" s="49"/>
      <c r="DW9" s="49" t="s">
        <v>196</v>
      </c>
      <c r="DX9" s="49"/>
      <c r="DY9" s="49" t="s">
        <v>198</v>
      </c>
      <c r="DZ9" s="49"/>
      <c r="EA9" s="49" t="s">
        <v>200</v>
      </c>
      <c r="EB9" s="49"/>
      <c r="EC9" s="49" t="s">
        <v>202</v>
      </c>
      <c r="ED9" s="49"/>
      <c r="EE9" s="49" t="s">
        <v>204</v>
      </c>
      <c r="EF9" s="49"/>
      <c r="EG9" s="4" t="s">
        <v>92</v>
      </c>
      <c r="EH9" s="52" t="s">
        <v>79</v>
      </c>
    </row>
    <row r="10" spans="1:138" x14ac:dyDescent="0.2">
      <c r="A10" s="51"/>
      <c r="B10" s="51"/>
      <c r="C10" s="51"/>
      <c r="D10" s="51"/>
      <c r="E10" s="51"/>
      <c r="F10" s="51"/>
      <c r="G10" s="51">
        <v>1</v>
      </c>
      <c r="H10" s="51"/>
      <c r="I10" s="51">
        <v>1</v>
      </c>
      <c r="J10" s="51"/>
      <c r="K10" s="51">
        <v>1</v>
      </c>
      <c r="L10" s="51"/>
      <c r="M10" s="51">
        <v>8</v>
      </c>
      <c r="N10" s="51"/>
      <c r="O10" s="51">
        <v>2</v>
      </c>
      <c r="P10" s="51"/>
      <c r="Q10" s="51">
        <v>3</v>
      </c>
      <c r="R10" s="51"/>
      <c r="S10" s="4">
        <f>SUM(G10,O10:R10)</f>
        <v>6</v>
      </c>
      <c r="T10" s="52"/>
      <c r="U10" s="51">
        <v>2</v>
      </c>
      <c r="V10" s="51"/>
      <c r="W10" s="51">
        <v>2</v>
      </c>
      <c r="X10" s="51"/>
      <c r="Y10" s="51">
        <v>2</v>
      </c>
      <c r="Z10" s="51"/>
      <c r="AA10" s="51">
        <v>1</v>
      </c>
      <c r="AB10" s="51"/>
      <c r="AC10" s="51">
        <v>3</v>
      </c>
      <c r="AD10" s="51"/>
      <c r="AE10" s="51">
        <v>1</v>
      </c>
      <c r="AF10" s="51"/>
      <c r="AG10" s="51">
        <v>3</v>
      </c>
      <c r="AH10" s="51"/>
      <c r="AI10" s="51">
        <v>3</v>
      </c>
      <c r="AJ10" s="51"/>
      <c r="AK10" s="51">
        <v>2</v>
      </c>
      <c r="AL10" s="51"/>
      <c r="AM10" s="4">
        <v>18</v>
      </c>
      <c r="AN10" s="52"/>
      <c r="AO10" s="51">
        <v>3</v>
      </c>
      <c r="AP10" s="51"/>
      <c r="AQ10" s="51">
        <v>3</v>
      </c>
      <c r="AR10" s="51"/>
      <c r="AS10" s="51">
        <v>2</v>
      </c>
      <c r="AT10" s="51"/>
      <c r="AU10" s="51">
        <v>1</v>
      </c>
      <c r="AV10" s="51"/>
      <c r="AW10" s="51">
        <v>3</v>
      </c>
      <c r="AX10" s="51"/>
      <c r="AY10" s="51">
        <v>3</v>
      </c>
      <c r="AZ10" s="51"/>
      <c r="BA10" s="51">
        <v>3</v>
      </c>
      <c r="BB10" s="51"/>
      <c r="BC10" s="51">
        <v>2</v>
      </c>
      <c r="BD10" s="51"/>
      <c r="BE10" s="51">
        <v>3</v>
      </c>
      <c r="BF10" s="51"/>
      <c r="BG10" s="4">
        <v>22</v>
      </c>
      <c r="BH10" s="52"/>
      <c r="BI10" s="51">
        <v>2</v>
      </c>
      <c r="BJ10" s="51"/>
      <c r="BK10" s="51">
        <v>1</v>
      </c>
      <c r="BL10" s="51"/>
      <c r="BM10" s="51">
        <v>2</v>
      </c>
      <c r="BN10" s="51"/>
      <c r="BO10" s="51">
        <v>2</v>
      </c>
      <c r="BP10" s="51"/>
      <c r="BQ10" s="51">
        <v>2</v>
      </c>
      <c r="BR10" s="51"/>
      <c r="BS10" s="51">
        <v>3</v>
      </c>
      <c r="BT10" s="51"/>
      <c r="BU10" s="51">
        <v>2</v>
      </c>
      <c r="BV10" s="51"/>
      <c r="BW10" s="51">
        <v>3</v>
      </c>
      <c r="BX10" s="51"/>
      <c r="BY10" s="51">
        <v>2</v>
      </c>
      <c r="BZ10" s="51"/>
      <c r="CA10" s="51">
        <v>2</v>
      </c>
      <c r="CB10" s="51"/>
      <c r="CC10" s="4">
        <v>20</v>
      </c>
      <c r="CD10" s="52"/>
      <c r="CE10" s="51">
        <v>3</v>
      </c>
      <c r="CF10" s="51"/>
      <c r="CG10" s="51">
        <v>2</v>
      </c>
      <c r="CH10" s="51"/>
      <c r="CI10" s="51">
        <v>3</v>
      </c>
      <c r="CJ10" s="51"/>
      <c r="CK10" s="51">
        <v>3</v>
      </c>
      <c r="CL10" s="51"/>
      <c r="CM10" s="51">
        <v>3</v>
      </c>
      <c r="CN10" s="51"/>
      <c r="CO10" s="51">
        <v>2</v>
      </c>
      <c r="CP10" s="51"/>
      <c r="CQ10" s="51">
        <v>2</v>
      </c>
      <c r="CR10" s="51"/>
      <c r="CS10" s="51">
        <v>2</v>
      </c>
      <c r="CT10" s="51"/>
      <c r="CU10" s="4">
        <v>20</v>
      </c>
      <c r="CV10" s="52"/>
      <c r="CW10" s="51">
        <v>1</v>
      </c>
      <c r="CX10" s="51"/>
      <c r="CY10" s="51">
        <v>2</v>
      </c>
      <c r="CZ10" s="51"/>
      <c r="DA10" s="51">
        <v>3</v>
      </c>
      <c r="DB10" s="51"/>
      <c r="DC10" s="51">
        <v>3</v>
      </c>
      <c r="DD10" s="51"/>
      <c r="DE10" s="51">
        <v>2</v>
      </c>
      <c r="DF10" s="51"/>
      <c r="DG10" s="51">
        <v>2</v>
      </c>
      <c r="DH10" s="51"/>
      <c r="DI10" s="51">
        <v>2</v>
      </c>
      <c r="DJ10" s="51"/>
      <c r="DK10" s="51">
        <v>2</v>
      </c>
      <c r="DL10" s="51"/>
      <c r="DM10" s="51">
        <v>2</v>
      </c>
      <c r="DN10" s="51"/>
      <c r="DO10" s="4">
        <v>18</v>
      </c>
      <c r="DP10" s="52"/>
      <c r="DQ10" s="51">
        <v>1</v>
      </c>
      <c r="DR10" s="51"/>
      <c r="DS10" s="51">
        <v>3</v>
      </c>
      <c r="DT10" s="51"/>
      <c r="DU10" s="51">
        <v>3</v>
      </c>
      <c r="DV10" s="51"/>
      <c r="DW10" s="51">
        <v>3</v>
      </c>
      <c r="DX10" s="51"/>
      <c r="DY10" s="51">
        <v>3</v>
      </c>
      <c r="DZ10" s="51"/>
      <c r="EA10" s="51">
        <v>3</v>
      </c>
      <c r="EB10" s="51"/>
      <c r="EC10" s="51">
        <v>2</v>
      </c>
      <c r="ED10" s="51"/>
      <c r="EE10" s="51">
        <v>2</v>
      </c>
      <c r="EF10" s="51"/>
      <c r="EG10" s="4">
        <v>19</v>
      </c>
      <c r="EH10" s="52"/>
    </row>
    <row r="11" spans="1:138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1" t="s">
        <v>78</v>
      </c>
      <c r="J11" s="1" t="s">
        <v>79</v>
      </c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4">
        <f>S10</f>
        <v>6</v>
      </c>
      <c r="T11" s="52"/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1" t="s">
        <v>78</v>
      </c>
      <c r="AD11" s="1" t="s">
        <v>79</v>
      </c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4">
        <v>18</v>
      </c>
      <c r="AN11" s="52"/>
      <c r="AO11" s="1" t="s">
        <v>78</v>
      </c>
      <c r="AP11" s="1" t="s">
        <v>79</v>
      </c>
      <c r="AQ11" s="1" t="s">
        <v>78</v>
      </c>
      <c r="AR11" s="1" t="s">
        <v>79</v>
      </c>
      <c r="AS11" s="1" t="s">
        <v>78</v>
      </c>
      <c r="AT11" s="1" t="s">
        <v>79</v>
      </c>
      <c r="AU11" s="1" t="s">
        <v>78</v>
      </c>
      <c r="AV11" s="1" t="s">
        <v>79</v>
      </c>
      <c r="AW11" s="1" t="s">
        <v>78</v>
      </c>
      <c r="AX11" s="1" t="s">
        <v>79</v>
      </c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4">
        <v>22</v>
      </c>
      <c r="BH11" s="52"/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1" t="s">
        <v>78</v>
      </c>
      <c r="BP11" s="1" t="s">
        <v>79</v>
      </c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4">
        <v>20</v>
      </c>
      <c r="CD11" s="52"/>
      <c r="CE11" s="1" t="s">
        <v>78</v>
      </c>
      <c r="CF11" s="1" t="s">
        <v>79</v>
      </c>
      <c r="CG11" s="1" t="s">
        <v>78</v>
      </c>
      <c r="CH11" s="1" t="s">
        <v>79</v>
      </c>
      <c r="CI11" s="1" t="s">
        <v>78</v>
      </c>
      <c r="CJ11" s="1" t="s">
        <v>79</v>
      </c>
      <c r="CK11" s="1" t="s">
        <v>78</v>
      </c>
      <c r="CL11" s="1" t="s">
        <v>79</v>
      </c>
      <c r="CM11" s="1" t="s">
        <v>78</v>
      </c>
      <c r="CN11" s="1" t="s">
        <v>79</v>
      </c>
      <c r="CO11" s="1" t="s">
        <v>78</v>
      </c>
      <c r="CP11" s="1" t="s">
        <v>79</v>
      </c>
      <c r="CQ11" s="1" t="s">
        <v>78</v>
      </c>
      <c r="CR11" s="1" t="s">
        <v>79</v>
      </c>
      <c r="CS11" s="1" t="s">
        <v>78</v>
      </c>
      <c r="CT11" s="1" t="s">
        <v>79</v>
      </c>
      <c r="CU11" s="4">
        <v>20</v>
      </c>
      <c r="CV11" s="52"/>
      <c r="CW11" s="1" t="s">
        <v>78</v>
      </c>
      <c r="CX11" s="1" t="s">
        <v>79</v>
      </c>
      <c r="CY11" s="1" t="s">
        <v>78</v>
      </c>
      <c r="CZ11" s="1" t="s">
        <v>79</v>
      </c>
      <c r="DA11" s="1" t="s">
        <v>78</v>
      </c>
      <c r="DB11" s="1" t="s">
        <v>79</v>
      </c>
      <c r="DC11" s="1" t="s">
        <v>78</v>
      </c>
      <c r="DD11" s="1" t="s">
        <v>79</v>
      </c>
      <c r="DE11" s="1" t="s">
        <v>78</v>
      </c>
      <c r="DF11" s="1" t="s">
        <v>79</v>
      </c>
      <c r="DG11" s="1" t="s">
        <v>78</v>
      </c>
      <c r="DH11" s="1" t="s">
        <v>79</v>
      </c>
      <c r="DI11" s="1" t="s">
        <v>78</v>
      </c>
      <c r="DJ11" s="1" t="s">
        <v>79</v>
      </c>
      <c r="DK11" s="1" t="s">
        <v>78</v>
      </c>
      <c r="DL11" s="1" t="s">
        <v>79</v>
      </c>
      <c r="DM11" s="1" t="s">
        <v>78</v>
      </c>
      <c r="DN11" s="1" t="s">
        <v>79</v>
      </c>
      <c r="DO11" s="4">
        <v>18</v>
      </c>
      <c r="DP11" s="52"/>
      <c r="DQ11" s="1" t="s">
        <v>78</v>
      </c>
      <c r="DR11" s="1" t="s">
        <v>79</v>
      </c>
      <c r="DS11" s="1" t="s">
        <v>78</v>
      </c>
      <c r="DT11" s="1" t="s">
        <v>79</v>
      </c>
      <c r="DU11" s="1" t="s">
        <v>78</v>
      </c>
      <c r="DV11" s="1" t="s">
        <v>79</v>
      </c>
      <c r="DW11" s="1" t="s">
        <v>78</v>
      </c>
      <c r="DX11" s="1" t="s">
        <v>79</v>
      </c>
      <c r="DY11" s="1" t="s">
        <v>78</v>
      </c>
      <c r="DZ11" s="1" t="s">
        <v>79</v>
      </c>
      <c r="EA11" s="1" t="s">
        <v>78</v>
      </c>
      <c r="EB11" s="1" t="s">
        <v>79</v>
      </c>
      <c r="EC11" s="1" t="s">
        <v>78</v>
      </c>
      <c r="ED11" s="1" t="s">
        <v>79</v>
      </c>
      <c r="EE11" s="1" t="s">
        <v>78</v>
      </c>
      <c r="EF11" s="1" t="s">
        <v>79</v>
      </c>
      <c r="EG11" s="4">
        <v>19</v>
      </c>
      <c r="EH11" s="52"/>
    </row>
    <row r="12" spans="1:138" ht="24" customHeight="1" x14ac:dyDescent="0.2">
      <c r="A12" s="1">
        <v>1</v>
      </c>
      <c r="B12" s="5" t="s">
        <v>1</v>
      </c>
      <c r="C12" s="1" t="s">
        <v>2</v>
      </c>
      <c r="D12" s="5" t="s">
        <v>3</v>
      </c>
      <c r="E12" s="5" t="s">
        <v>4</v>
      </c>
      <c r="F12" s="5" t="s">
        <v>5</v>
      </c>
      <c r="G12" s="8">
        <v>7.4</v>
      </c>
      <c r="H12" s="8"/>
      <c r="I12" s="8">
        <v>7.3</v>
      </c>
      <c r="J12" s="8"/>
      <c r="K12" s="8">
        <v>8</v>
      </c>
      <c r="L12" s="8"/>
      <c r="M12" s="8">
        <v>7.1</v>
      </c>
      <c r="N12" s="8"/>
      <c r="O12" s="8">
        <v>8</v>
      </c>
      <c r="P12" s="8"/>
      <c r="Q12" s="8">
        <v>8.4</v>
      </c>
      <c r="R12" s="8"/>
      <c r="S12" s="9">
        <f>(MAX(G12:H12)*$G$10+ MAX(O12:P12)*$O$10+ MAX(Q12:R12)*$Q$10)/$S$11</f>
        <v>8.1</v>
      </c>
      <c r="U12" s="8">
        <v>6.8</v>
      </c>
      <c r="V12" s="8"/>
      <c r="W12" s="8">
        <v>7</v>
      </c>
      <c r="X12" s="8"/>
      <c r="Y12" s="8">
        <v>7</v>
      </c>
      <c r="Z12" s="8"/>
      <c r="AA12" s="8">
        <v>7</v>
      </c>
      <c r="AB12" s="8"/>
      <c r="AC12" s="8">
        <v>7</v>
      </c>
      <c r="AD12" s="8"/>
      <c r="AE12" s="8">
        <v>8.8000000000000007</v>
      </c>
      <c r="AF12" s="8"/>
      <c r="AG12" s="8">
        <v>8.5</v>
      </c>
      <c r="AH12" s="8"/>
      <c r="AI12" s="8">
        <v>8.4</v>
      </c>
      <c r="AJ12" s="8"/>
      <c r="AK12" s="8">
        <v>7.5</v>
      </c>
      <c r="AL12" s="8"/>
      <c r="AM12" s="9">
        <f t="shared" ref="AM12:AM32" si="0">( MAX(U12:V12)*$U$10+ MAX(W12:X12)*$W$10+ MAX(Y12:Z12)*$Y$10+  MAX(AC12:AD12)*$AC$10+ MAX(AE12:AF12)*$AE$10+ MAX(AG12:AH12)*$AG$10+ MAX(AI12:AJ12)*$AI$10+ MAX(AK12:AL12)*$AK$10)/$AM$11</f>
        <v>7.616666666666668</v>
      </c>
      <c r="AO12" s="8">
        <v>6.1</v>
      </c>
      <c r="AP12" s="8"/>
      <c r="AQ12" s="8">
        <v>6.9</v>
      </c>
      <c r="AR12" s="8"/>
      <c r="AS12" s="8">
        <v>7.4</v>
      </c>
      <c r="AT12" s="8"/>
      <c r="AU12" s="8">
        <v>8</v>
      </c>
      <c r="AV12" s="8"/>
      <c r="AW12" s="8">
        <v>7.9</v>
      </c>
      <c r="AX12" s="8"/>
      <c r="AY12" s="8">
        <v>7</v>
      </c>
      <c r="AZ12" s="8"/>
      <c r="BA12" s="8">
        <v>8</v>
      </c>
      <c r="BB12" s="8"/>
      <c r="BC12" s="8">
        <v>8.9</v>
      </c>
      <c r="BD12" s="8"/>
      <c r="BE12" s="8">
        <v>9.4</v>
      </c>
      <c r="BF12" s="8"/>
      <c r="BG12" s="9">
        <f>( MAX(AO12:AP12)*$AO$10+ MAX(AQ12:AR12)*$AQ$10+ MAX(AS12:AT12)*$AS$10+ MAX(AW12:AX12)*$AW$10+ MAX(AY12:AZ12)*$AY$10+ MAX(BA12:BB12)*$BA$10+ MAX(BC12:BD12)*$BC$10+ MAX(BE12:BF12)*$BE$10)/$BG$11</f>
        <v>7.6590909090909092</v>
      </c>
      <c r="BI12" s="8">
        <v>6.9</v>
      </c>
      <c r="BJ12" s="8"/>
      <c r="BK12" s="8">
        <v>9</v>
      </c>
      <c r="BL12" s="8"/>
      <c r="BM12" s="8">
        <v>7.3</v>
      </c>
      <c r="BN12" s="8"/>
      <c r="BO12" s="8">
        <v>7.5</v>
      </c>
      <c r="BP12" s="8"/>
      <c r="BQ12" s="8">
        <v>8.5</v>
      </c>
      <c r="BR12" s="8"/>
      <c r="BS12" s="8">
        <v>9</v>
      </c>
      <c r="BT12" s="8"/>
      <c r="BU12" s="8">
        <v>8.5</v>
      </c>
      <c r="BV12" s="8"/>
      <c r="BW12" s="8">
        <v>7.8</v>
      </c>
      <c r="BX12" s="8"/>
      <c r="BY12" s="8">
        <v>9.5</v>
      </c>
      <c r="BZ12" s="8"/>
      <c r="CA12" s="8">
        <v>8.8000000000000007</v>
      </c>
      <c r="CB12" s="8"/>
      <c r="CC12" s="9">
        <f>( MAX(BI12:BJ12)*$BI$10+ MAX(BM12:BN12)*$BM$10+ MAX(BO12:BP12)*$BO$10+ MAX(BQ12:BR12)*$BQ$10+ MAX(BS12:BT12)*$BS$10+ MAX(BU12:BV12)*$BU$10+ MAX(BW12:BX12)*$BW$10+ MAX(BY12:BZ12)*$BY$10+ MAX(CA12:CB12)*$CA$10)/$CC$11</f>
        <v>8.2200000000000006</v>
      </c>
      <c r="CE12" s="8">
        <v>6.8</v>
      </c>
      <c r="CF12" s="8"/>
      <c r="CG12" s="8">
        <v>7.7</v>
      </c>
      <c r="CH12" s="8"/>
      <c r="CI12" s="8">
        <v>6.8</v>
      </c>
      <c r="CJ12" s="8"/>
      <c r="CK12" s="8">
        <v>8</v>
      </c>
      <c r="CL12" s="8"/>
      <c r="CM12" s="8">
        <v>7.9</v>
      </c>
      <c r="CN12" s="8"/>
      <c r="CO12" s="8">
        <v>8.4</v>
      </c>
      <c r="CP12" s="8"/>
      <c r="CQ12" s="8">
        <v>9</v>
      </c>
      <c r="CR12" s="8"/>
      <c r="CS12" s="8">
        <v>8.8000000000000007</v>
      </c>
      <c r="CT12" s="8"/>
      <c r="CU12" s="9">
        <f>ROUND(( MAX(CE12:CF12)*$CE$10+ MAX(CG12:CH12)*$CG$10+ MAX(CI12:CJ12)*$CI$10+ MAX(CK12:CL12)*$CK$10+ MAX(CM12:CN12)*$CM$10+ MAX(CO12:CP12)*$CO$10+ MAX(CQ12:CR12)*$CQ$10+ MAX(CS12:CT12)*$CS$10)/$CU$11,2)</f>
        <v>7.82</v>
      </c>
      <c r="CW12" s="8">
        <v>8.3000000000000007</v>
      </c>
      <c r="CX12" s="8"/>
      <c r="CY12" s="8">
        <v>6.6</v>
      </c>
      <c r="CZ12" s="8"/>
      <c r="DA12" s="8">
        <v>8.3000000000000007</v>
      </c>
      <c r="DB12" s="8"/>
      <c r="DC12" s="8">
        <v>6.9</v>
      </c>
      <c r="DD12" s="8"/>
      <c r="DE12" s="8">
        <v>7.8</v>
      </c>
      <c r="DF12" s="8"/>
      <c r="DG12" s="8">
        <v>7.9</v>
      </c>
      <c r="DH12" s="8"/>
      <c r="DI12" s="8">
        <v>7.2</v>
      </c>
      <c r="DJ12" s="8"/>
      <c r="DK12" s="8">
        <v>8.4</v>
      </c>
      <c r="DL12" s="8"/>
      <c r="DM12" s="8">
        <v>7.8</v>
      </c>
      <c r="DN12" s="8"/>
      <c r="DO12" s="9">
        <f>ROUND(( MAX(CY12:CZ12)*$CY$10+ MAX(DA12:DB12)*$DA$10+ MAX(DC12:DD12)*$DC$10+ MAX(DE12:DF12)*$DE$10+ MAX(DG12:DH12)*$DG$10+ MAX(DI12:DJ12)*$DI$10+ MAX(DK12:DL12)*$DK$10+ MAX(DM12:DN12)*$DM$10)/$DO$11,2)</f>
        <v>7.61</v>
      </c>
      <c r="DQ12" s="8">
        <v>8.8000000000000007</v>
      </c>
      <c r="DR12" s="8"/>
      <c r="DS12" s="8">
        <v>8.6999999999999993</v>
      </c>
      <c r="DT12" s="8"/>
      <c r="DU12" s="8">
        <v>8.3000000000000007</v>
      </c>
      <c r="DV12" s="8"/>
      <c r="DW12" s="8">
        <v>8.3000000000000007</v>
      </c>
      <c r="DX12" s="8"/>
      <c r="DY12" s="8">
        <v>7.9</v>
      </c>
      <c r="DZ12" s="8"/>
      <c r="EA12" s="8">
        <v>8.5</v>
      </c>
      <c r="EB12" s="8"/>
      <c r="EC12" s="8">
        <v>9.3000000000000007</v>
      </c>
      <c r="ED12" s="8"/>
      <c r="EE12" s="8">
        <v>8</v>
      </c>
      <c r="EF12" s="8"/>
      <c r="EG12" s="9">
        <f>ROUND(( MAX(DS12:DT12)*$DS$10+ MAX(DU12:DV12)*$DU$10+ MAX(DW12:DX12)*$DW$10+ MAX(DY12:DZ12)*$DY$10+ MAX(EA12:EB12)*$EA$10+ MAX(EC12:ED12)*$EC$10+ MAX(EE12:EF12)*$EE$10)/$EG$11,2)</f>
        <v>8.41</v>
      </c>
    </row>
    <row r="13" spans="1:138" ht="24" customHeight="1" x14ac:dyDescent="0.2">
      <c r="A13" s="1">
        <v>2</v>
      </c>
      <c r="B13" s="5" t="s">
        <v>6</v>
      </c>
      <c r="C13" s="1" t="s">
        <v>7</v>
      </c>
      <c r="D13" s="5" t="s">
        <v>8</v>
      </c>
      <c r="E13" s="5" t="s">
        <v>9</v>
      </c>
      <c r="F13" s="5" t="s">
        <v>10</v>
      </c>
      <c r="G13" s="8">
        <v>7.4</v>
      </c>
      <c r="H13" s="8"/>
      <c r="I13" s="8">
        <v>7.8</v>
      </c>
      <c r="J13" s="8"/>
      <c r="K13" s="8">
        <v>8</v>
      </c>
      <c r="L13" s="8"/>
      <c r="M13" s="8">
        <v>7.2</v>
      </c>
      <c r="N13" s="8"/>
      <c r="O13" s="8">
        <v>6.7</v>
      </c>
      <c r="P13" s="8"/>
      <c r="Q13" s="8">
        <v>8.9</v>
      </c>
      <c r="R13" s="8"/>
      <c r="S13" s="9">
        <f t="shared" ref="S13:S32" si="1">(MAX(G13:H13)*$G$10+ MAX(O13:P13)*$O$10+ MAX(Q13:R13)*$Q$10)/$S$11</f>
        <v>7.916666666666667</v>
      </c>
      <c r="U13" s="8">
        <v>5.3</v>
      </c>
      <c r="V13" s="8"/>
      <c r="W13" s="8">
        <v>5.8</v>
      </c>
      <c r="X13" s="8"/>
      <c r="Y13" s="8">
        <v>6.5</v>
      </c>
      <c r="Z13" s="8"/>
      <c r="AA13" s="8">
        <v>6</v>
      </c>
      <c r="AB13" s="8"/>
      <c r="AC13" s="8">
        <v>7</v>
      </c>
      <c r="AD13" s="8"/>
      <c r="AE13" s="8">
        <v>8.8000000000000007</v>
      </c>
      <c r="AF13" s="8"/>
      <c r="AG13" s="8">
        <v>7.3</v>
      </c>
      <c r="AH13" s="8"/>
      <c r="AI13" s="8">
        <v>6.8</v>
      </c>
      <c r="AJ13" s="8"/>
      <c r="AK13" s="8">
        <v>6.9</v>
      </c>
      <c r="AL13" s="8"/>
      <c r="AM13" s="9">
        <f>( MAX(U13:V13)*$U$10+ MAX(W13:X13)*$W$10+ MAX(Y13:Z13)*$Y$10+  MAX(AC13:AD13)*$AC$10+ MAX(AE13:AF13)*$AE$10+ MAX(AG13:AH13)*$AG$10+ MAX(AI13:AJ13)*$AI$10+ MAX(AK13:AL13)*$AK$10)/$AM$11</f>
        <v>6.7277777777777779</v>
      </c>
      <c r="AO13" s="8">
        <v>5.8</v>
      </c>
      <c r="AP13" s="8"/>
      <c r="AQ13" s="8">
        <v>6.4</v>
      </c>
      <c r="AR13" s="8"/>
      <c r="AS13" s="8">
        <v>6.5</v>
      </c>
      <c r="AT13" s="8"/>
      <c r="AU13" s="8">
        <v>6</v>
      </c>
      <c r="AV13" s="8"/>
      <c r="AW13" s="8">
        <v>7.5</v>
      </c>
      <c r="AX13" s="8"/>
      <c r="AY13" s="8"/>
      <c r="AZ13" s="8">
        <v>8</v>
      </c>
      <c r="BA13" s="8">
        <v>7.3</v>
      </c>
      <c r="BB13" s="8"/>
      <c r="BC13" s="8">
        <v>7</v>
      </c>
      <c r="BD13" s="8"/>
      <c r="BE13" s="8"/>
      <c r="BF13" s="8">
        <v>7.8</v>
      </c>
      <c r="BG13" s="9">
        <f>( MAX(AO13:AP13)*$AO$10+ MAX(AQ13:AR13)*$AQ$10+ MAX(AS13:AT13)*$AS$10+ MAX(AW13:AX13)*$AW$10+ MAX(AY13:AZ13)*$AY$10+ MAX(BA13:BB13)*$BA$10+ MAX(BC13:BD13)*$BC$10+ MAX(BE13:BF13)*$BE$10)/$BG$11</f>
        <v>7.0636363636363635</v>
      </c>
      <c r="BH13" s="1" t="s">
        <v>79</v>
      </c>
      <c r="BI13" s="8">
        <v>6.5</v>
      </c>
      <c r="BJ13" s="8"/>
      <c r="BK13" s="8">
        <v>9</v>
      </c>
      <c r="BL13" s="8"/>
      <c r="BM13" s="8">
        <v>5.8</v>
      </c>
      <c r="BN13" s="8"/>
      <c r="BO13" s="8">
        <v>6.7</v>
      </c>
      <c r="BP13" s="8"/>
      <c r="BQ13" s="8">
        <v>5.9</v>
      </c>
      <c r="BR13" s="8"/>
      <c r="BS13" s="8">
        <v>8.6</v>
      </c>
      <c r="BT13" s="8"/>
      <c r="BU13" s="8">
        <v>6.9</v>
      </c>
      <c r="BV13" s="8"/>
      <c r="BW13" s="8">
        <v>6.3</v>
      </c>
      <c r="BX13" s="8"/>
      <c r="BY13" s="8">
        <v>9.3000000000000007</v>
      </c>
      <c r="BZ13" s="8"/>
      <c r="CA13" s="8">
        <v>8.5</v>
      </c>
      <c r="CB13" s="8"/>
      <c r="CC13" s="9">
        <f t="shared" ref="CC13:CC32" si="2">( MAX(BI13:BJ13)*$BI$10+ MAX(BM13:BN13)*$BM$10+ MAX(BO13:BP13)*$BO$10+ MAX(BQ13:BR13)*$BQ$10+ MAX(BS13:BT13)*$BS$10+ MAX(BU13:BV13)*$BU$10+ MAX(BW13:BX13)*$BW$10+ MAX(BY13:BZ13)*$BY$10+ MAX(CA13:CB13)*$CA$10)/$CC$11</f>
        <v>7.1949999999999985</v>
      </c>
      <c r="CE13" s="8">
        <v>6.5</v>
      </c>
      <c r="CF13" s="8"/>
      <c r="CG13" s="8">
        <v>6.4</v>
      </c>
      <c r="CH13" s="8"/>
      <c r="CI13" s="8">
        <v>6.7</v>
      </c>
      <c r="CJ13" s="8"/>
      <c r="CK13" s="8">
        <v>7.4</v>
      </c>
      <c r="CL13" s="8"/>
      <c r="CM13" s="8">
        <v>7.3</v>
      </c>
      <c r="CN13" s="8"/>
      <c r="CO13" s="8">
        <v>7.8</v>
      </c>
      <c r="CP13" s="8"/>
      <c r="CQ13" s="8"/>
      <c r="CR13" s="8">
        <v>7.8</v>
      </c>
      <c r="CS13" s="8">
        <v>8.6999999999999993</v>
      </c>
      <c r="CT13" s="8"/>
      <c r="CU13" s="9">
        <f t="shared" ref="CU13:CU32" si="3">ROUND(( MAX(CE13:CF13)*$CE$10+ MAX(CG13:CH13)*$CG$10+ MAX(CI13:CJ13)*$CI$10+ MAX(CK13:CL13)*$CK$10+ MAX(CM13:CN13)*$CM$10+ MAX(CO13:CP13)*$CO$10+ MAX(CQ13:CR13)*$CQ$10+ MAX(CS13:CT13)*$CS$10)/$CU$11,2)</f>
        <v>7.26</v>
      </c>
      <c r="CV13" s="1" t="s">
        <v>79</v>
      </c>
      <c r="CW13" s="8">
        <v>8</v>
      </c>
      <c r="CX13" s="8"/>
      <c r="CY13" s="8">
        <v>7.4</v>
      </c>
      <c r="CZ13" s="8"/>
      <c r="DA13" s="8">
        <v>8</v>
      </c>
      <c r="DB13" s="8"/>
      <c r="DC13" s="8">
        <v>6.4</v>
      </c>
      <c r="DD13" s="8"/>
      <c r="DE13" s="8">
        <v>6.9</v>
      </c>
      <c r="DF13" s="8"/>
      <c r="DG13" s="8">
        <v>6.7</v>
      </c>
      <c r="DH13" s="8"/>
      <c r="DI13" s="8">
        <v>5.5</v>
      </c>
      <c r="DJ13" s="8"/>
      <c r="DK13" s="8">
        <v>8.3000000000000007</v>
      </c>
      <c r="DL13" s="8"/>
      <c r="DM13" s="8">
        <v>7.8</v>
      </c>
      <c r="DN13" s="8"/>
      <c r="DO13" s="9">
        <f t="shared" ref="DO13:DO32" si="4">ROUND(( MAX(CY13:CZ13)*$CY$10+ MAX(DA13:DB13)*$DA$10+ MAX(DC13:DD13)*$DC$10+ MAX(DE13:DF13)*$DE$10+ MAX(DG13:DH13)*$DG$10+ MAX(DI13:DJ13)*$DI$10+ MAX(DK13:DL13)*$DK$10+ MAX(DM13:DN13)*$DM$10)/$DO$11,2)</f>
        <v>7.13</v>
      </c>
      <c r="DQ13" s="8">
        <v>9.3000000000000007</v>
      </c>
      <c r="DR13" s="8"/>
      <c r="DS13" s="8">
        <v>7.5</v>
      </c>
      <c r="DT13" s="8"/>
      <c r="DU13" s="8">
        <v>7.7</v>
      </c>
      <c r="DV13" s="8"/>
      <c r="DW13" s="8">
        <v>8</v>
      </c>
      <c r="DX13" s="8"/>
      <c r="DY13" s="8">
        <v>6.7</v>
      </c>
      <c r="DZ13" s="8"/>
      <c r="EA13" s="8">
        <v>8</v>
      </c>
      <c r="EB13" s="8"/>
      <c r="EC13" s="8">
        <v>7</v>
      </c>
      <c r="ED13" s="8"/>
      <c r="EE13" s="8">
        <v>6.9</v>
      </c>
      <c r="EF13" s="8"/>
      <c r="EG13" s="9">
        <f t="shared" ref="EG13:EG32" si="5">ROUND(( MAX(DS13:DT13)*$DS$10+ MAX(DU13:DV13)*$DU$10+ MAX(DW13:DX13)*$DW$10+ MAX(DY13:DZ13)*$DY$10+ MAX(EA13:EB13)*$EA$10+ MAX(EC13:ED13)*$EC$10+ MAX(EE13:EF13)*$EE$10)/$EG$11,2)</f>
        <v>7.45</v>
      </c>
    </row>
    <row r="14" spans="1:138" ht="24" customHeight="1" x14ac:dyDescent="0.2">
      <c r="A14" s="1">
        <v>3</v>
      </c>
      <c r="B14" s="5" t="s">
        <v>11</v>
      </c>
      <c r="C14" s="1" t="s">
        <v>12</v>
      </c>
      <c r="D14" s="5" t="s">
        <v>3</v>
      </c>
      <c r="E14" s="5" t="s">
        <v>13</v>
      </c>
      <c r="F14" s="5" t="s">
        <v>14</v>
      </c>
      <c r="G14" s="8">
        <v>9.6</v>
      </c>
      <c r="H14" s="8"/>
      <c r="I14" s="8">
        <v>8</v>
      </c>
      <c r="J14" s="8"/>
      <c r="K14" s="8">
        <v>7</v>
      </c>
      <c r="L14" s="8"/>
      <c r="M14" s="8">
        <v>6.7</v>
      </c>
      <c r="N14" s="8"/>
      <c r="O14" s="8">
        <v>7</v>
      </c>
      <c r="P14" s="8"/>
      <c r="Q14" s="8">
        <v>7.1</v>
      </c>
      <c r="R14" s="8"/>
      <c r="S14" s="9">
        <f t="shared" si="1"/>
        <v>7.4833333333333334</v>
      </c>
      <c r="U14" s="8">
        <v>6.3</v>
      </c>
      <c r="V14" s="8"/>
      <c r="W14" s="8">
        <v>6</v>
      </c>
      <c r="X14" s="8"/>
      <c r="Y14" s="8"/>
      <c r="Z14" s="8">
        <v>6.5</v>
      </c>
      <c r="AA14" s="8">
        <v>7</v>
      </c>
      <c r="AB14" s="8"/>
      <c r="AC14" s="8">
        <v>6.5</v>
      </c>
      <c r="AD14" s="8"/>
      <c r="AE14" s="8">
        <v>8.1999999999999993</v>
      </c>
      <c r="AF14" s="8"/>
      <c r="AG14" s="8"/>
      <c r="AH14" s="8">
        <v>8.9</v>
      </c>
      <c r="AI14" s="8">
        <v>6.7</v>
      </c>
      <c r="AJ14" s="8"/>
      <c r="AK14" s="8"/>
      <c r="AL14" s="8">
        <v>7.9</v>
      </c>
      <c r="AM14" s="9">
        <f t="shared" si="0"/>
        <v>7.1055555555555552</v>
      </c>
      <c r="AN14" s="1" t="s">
        <v>79</v>
      </c>
      <c r="AO14" s="8"/>
      <c r="AP14" s="8">
        <v>6.2</v>
      </c>
      <c r="AQ14" s="8"/>
      <c r="AR14" s="8">
        <v>5.3</v>
      </c>
      <c r="AS14" s="8">
        <v>6.9</v>
      </c>
      <c r="AT14" s="8"/>
      <c r="AU14" s="8">
        <v>6</v>
      </c>
      <c r="AV14" s="8"/>
      <c r="AW14" s="8">
        <v>7.5</v>
      </c>
      <c r="AX14" s="8"/>
      <c r="AY14" s="8"/>
      <c r="AZ14" s="8">
        <v>8</v>
      </c>
      <c r="BA14" s="8">
        <v>7.5</v>
      </c>
      <c r="BB14" s="8"/>
      <c r="BC14" s="8">
        <v>7.2</v>
      </c>
      <c r="BD14" s="8"/>
      <c r="BE14" s="8"/>
      <c r="BF14" s="8">
        <v>7</v>
      </c>
      <c r="BG14" s="9">
        <f t="shared" ref="BG14:BG32" si="6">( MAX(AO14:AP14)*$AO$10+ MAX(AQ14:AR14)*$AQ$10+ MAX(AS14:AT14)*$AS$10+ MAX(AW14:AX14)*$AW$10+ MAX(AY14:AZ14)*$AY$10+ MAX(BA14:BB14)*$BA$10+ MAX(BC14:BD14)*$BC$10+ MAX(BE14:BF14)*$BE$10)/$BG$11</f>
        <v>6.9409090909090905</v>
      </c>
      <c r="BH14" s="1" t="s">
        <v>79</v>
      </c>
      <c r="BI14" s="8">
        <v>6.1</v>
      </c>
      <c r="BJ14" s="8"/>
      <c r="BK14" s="8">
        <v>8.5</v>
      </c>
      <c r="BL14" s="8"/>
      <c r="BM14" s="8">
        <v>5.9</v>
      </c>
      <c r="BN14" s="8"/>
      <c r="BO14" s="8">
        <v>6.4</v>
      </c>
      <c r="BP14" s="8"/>
      <c r="BQ14" s="8">
        <v>6.2</v>
      </c>
      <c r="BR14" s="8"/>
      <c r="BS14" s="8">
        <v>7.9</v>
      </c>
      <c r="BT14" s="8"/>
      <c r="BU14" s="8">
        <v>7.2</v>
      </c>
      <c r="BV14" s="8"/>
      <c r="BW14" s="8">
        <v>6.5</v>
      </c>
      <c r="BX14" s="8"/>
      <c r="BY14" s="8">
        <v>9.3000000000000007</v>
      </c>
      <c r="BZ14" s="8"/>
      <c r="CA14" s="8">
        <v>8</v>
      </c>
      <c r="CB14" s="8"/>
      <c r="CC14" s="9">
        <f t="shared" si="2"/>
        <v>7.07</v>
      </c>
      <c r="CE14" s="8">
        <v>6.2</v>
      </c>
      <c r="CF14" s="8"/>
      <c r="CG14" s="8">
        <v>7.2</v>
      </c>
      <c r="CH14" s="8"/>
      <c r="CI14" s="8">
        <v>6.8</v>
      </c>
      <c r="CJ14" s="8"/>
      <c r="CK14" s="8">
        <v>6.2</v>
      </c>
      <c r="CL14" s="8"/>
      <c r="CM14" s="8">
        <v>7.4</v>
      </c>
      <c r="CN14" s="8"/>
      <c r="CO14" s="8">
        <v>6.4</v>
      </c>
      <c r="CP14" s="8"/>
      <c r="CQ14" s="8">
        <v>7.5</v>
      </c>
      <c r="CR14" s="8"/>
      <c r="CS14" s="8">
        <v>7.1</v>
      </c>
      <c r="CT14" s="8"/>
      <c r="CU14" s="9">
        <f t="shared" si="3"/>
        <v>6.81</v>
      </c>
      <c r="CW14" s="8">
        <v>7.5</v>
      </c>
      <c r="CX14" s="8"/>
      <c r="CY14" s="8">
        <v>6</v>
      </c>
      <c r="CZ14" s="8"/>
      <c r="DA14" s="8">
        <v>7.7</v>
      </c>
      <c r="DB14" s="8"/>
      <c r="DC14" s="8"/>
      <c r="DD14" s="7">
        <v>4.5</v>
      </c>
      <c r="DE14" s="8">
        <v>6.9</v>
      </c>
      <c r="DF14" s="8"/>
      <c r="DG14" s="8">
        <v>6.6</v>
      </c>
      <c r="DH14" s="8"/>
      <c r="DI14" s="8">
        <v>5.7</v>
      </c>
      <c r="DJ14" s="8"/>
      <c r="DK14" s="8">
        <v>6.6</v>
      </c>
      <c r="DL14" s="8"/>
      <c r="DM14" s="8">
        <v>7</v>
      </c>
      <c r="DN14" s="8"/>
      <c r="DO14" s="9">
        <f t="shared" si="4"/>
        <v>6.34</v>
      </c>
      <c r="DP14" s="1" t="s">
        <v>79</v>
      </c>
      <c r="DQ14" s="8">
        <v>8.8000000000000007</v>
      </c>
      <c r="DR14" s="8"/>
      <c r="DS14" s="8">
        <v>6.5</v>
      </c>
      <c r="DT14" s="8"/>
      <c r="DU14" s="8">
        <v>7.5</v>
      </c>
      <c r="DV14" s="8"/>
      <c r="DW14" s="8">
        <v>7.7</v>
      </c>
      <c r="DX14" s="8"/>
      <c r="DY14" s="8">
        <v>7.3</v>
      </c>
      <c r="DZ14" s="8"/>
      <c r="EA14" s="8">
        <v>7.9</v>
      </c>
      <c r="EB14" s="8"/>
      <c r="EC14" s="8">
        <v>6.2</v>
      </c>
      <c r="ED14" s="8"/>
      <c r="EE14" s="8">
        <v>6.8</v>
      </c>
      <c r="EF14" s="8"/>
      <c r="EG14" s="9">
        <f t="shared" si="5"/>
        <v>7.19</v>
      </c>
    </row>
    <row r="15" spans="1:138" ht="24" customHeight="1" x14ac:dyDescent="0.2">
      <c r="A15" s="1">
        <v>4</v>
      </c>
      <c r="B15" s="5" t="s">
        <v>15</v>
      </c>
      <c r="C15" s="1" t="s">
        <v>16</v>
      </c>
      <c r="D15" s="5" t="s">
        <v>3</v>
      </c>
      <c r="E15" s="5" t="s">
        <v>17</v>
      </c>
      <c r="F15" s="5" t="s">
        <v>18</v>
      </c>
      <c r="G15" s="8">
        <v>7.2</v>
      </c>
      <c r="H15" s="8"/>
      <c r="I15" s="8">
        <v>7.3</v>
      </c>
      <c r="J15" s="8"/>
      <c r="K15" s="8">
        <v>7</v>
      </c>
      <c r="L15" s="8"/>
      <c r="M15" s="8">
        <v>7.3</v>
      </c>
      <c r="N15" s="8"/>
      <c r="O15" s="8">
        <v>7</v>
      </c>
      <c r="P15" s="8"/>
      <c r="Q15" s="8">
        <v>7.8</v>
      </c>
      <c r="R15" s="8"/>
      <c r="S15" s="9">
        <f t="shared" si="1"/>
        <v>7.4333333333333327</v>
      </c>
      <c r="U15" s="8">
        <v>5.6</v>
      </c>
      <c r="V15" s="8"/>
      <c r="W15" s="8">
        <v>5.5</v>
      </c>
      <c r="X15" s="8"/>
      <c r="Y15" s="8">
        <v>6.9</v>
      </c>
      <c r="Z15" s="8"/>
      <c r="AA15" s="8">
        <v>8</v>
      </c>
      <c r="AB15" s="8"/>
      <c r="AC15" s="8">
        <v>6.5</v>
      </c>
      <c r="AD15" s="8"/>
      <c r="AE15" s="8">
        <v>9</v>
      </c>
      <c r="AF15" s="8"/>
      <c r="AG15" s="8">
        <v>5.5</v>
      </c>
      <c r="AH15" s="8"/>
      <c r="AI15" s="8">
        <v>7.2</v>
      </c>
      <c r="AJ15" s="8"/>
      <c r="AK15" s="8"/>
      <c r="AL15" s="8">
        <v>7.4</v>
      </c>
      <c r="AM15" s="9">
        <f t="shared" si="0"/>
        <v>6.5222222222222221</v>
      </c>
      <c r="AN15" s="1" t="s">
        <v>79</v>
      </c>
      <c r="AO15" s="8">
        <v>5.4</v>
      </c>
      <c r="AP15" s="8"/>
      <c r="AQ15" s="8"/>
      <c r="AR15" s="8">
        <v>7.3</v>
      </c>
      <c r="AS15" s="8">
        <v>6.3</v>
      </c>
      <c r="AT15" s="8"/>
      <c r="AU15" s="8">
        <v>7</v>
      </c>
      <c r="AV15" s="8"/>
      <c r="AW15" s="8">
        <v>8.3000000000000007</v>
      </c>
      <c r="AX15" s="8"/>
      <c r="AY15" s="8"/>
      <c r="AZ15" s="8">
        <v>7.2</v>
      </c>
      <c r="BA15" s="8">
        <v>8.1999999999999993</v>
      </c>
      <c r="BB15" s="8"/>
      <c r="BC15" s="8">
        <v>7.3</v>
      </c>
      <c r="BD15" s="8"/>
      <c r="BE15" s="8">
        <v>6.5</v>
      </c>
      <c r="BF15" s="8"/>
      <c r="BG15" s="9">
        <f t="shared" si="6"/>
        <v>7.0863636363636369</v>
      </c>
      <c r="BH15" s="1" t="s">
        <v>79</v>
      </c>
      <c r="BI15" s="8">
        <v>6.5</v>
      </c>
      <c r="BJ15" s="8"/>
      <c r="BK15" s="8">
        <v>9</v>
      </c>
      <c r="BL15" s="8"/>
      <c r="BM15" s="8">
        <v>5.8</v>
      </c>
      <c r="BN15" s="8"/>
      <c r="BO15" s="8">
        <v>6.3</v>
      </c>
      <c r="BP15" s="8"/>
      <c r="BQ15" s="8">
        <v>6.3</v>
      </c>
      <c r="BR15" s="8"/>
      <c r="BS15" s="8">
        <v>8.1</v>
      </c>
      <c r="BT15" s="8"/>
      <c r="BU15" s="8">
        <v>7.7</v>
      </c>
      <c r="BV15" s="8"/>
      <c r="BW15" s="8"/>
      <c r="BX15" s="8">
        <v>7.5</v>
      </c>
      <c r="BY15" s="8">
        <v>9.3000000000000007</v>
      </c>
      <c r="BZ15" s="8"/>
      <c r="CA15" s="8">
        <v>7.1</v>
      </c>
      <c r="CB15" s="8"/>
      <c r="CC15" s="9">
        <f t="shared" si="2"/>
        <v>7.2399999999999993</v>
      </c>
      <c r="CD15" s="1" t="s">
        <v>79</v>
      </c>
      <c r="CE15" s="8">
        <v>6.7</v>
      </c>
      <c r="CF15" s="8"/>
      <c r="CG15" s="8">
        <v>6.5</v>
      </c>
      <c r="CH15" s="8"/>
      <c r="CI15" s="8">
        <v>7.2</v>
      </c>
      <c r="CJ15" s="8"/>
      <c r="CK15" s="8">
        <v>7.2</v>
      </c>
      <c r="CL15" s="8"/>
      <c r="CM15" s="8">
        <v>7.7</v>
      </c>
      <c r="CN15" s="8"/>
      <c r="CO15" s="8">
        <v>7.2</v>
      </c>
      <c r="CP15" s="8"/>
      <c r="CQ15" s="8"/>
      <c r="CR15" s="8">
        <v>8</v>
      </c>
      <c r="CS15" s="8">
        <v>6.9</v>
      </c>
      <c r="CT15" s="8"/>
      <c r="CU15" s="9">
        <f t="shared" si="3"/>
        <v>7.18</v>
      </c>
      <c r="CV15" s="1" t="s">
        <v>79</v>
      </c>
      <c r="CW15" s="8"/>
      <c r="CX15" s="8">
        <v>7</v>
      </c>
      <c r="CY15" s="8">
        <v>5.8</v>
      </c>
      <c r="CZ15" s="8"/>
      <c r="DA15" s="8">
        <v>6.8</v>
      </c>
      <c r="DB15" s="8"/>
      <c r="DC15" s="6"/>
      <c r="DD15" s="7"/>
      <c r="DE15" s="8">
        <v>6.8</v>
      </c>
      <c r="DF15" s="8"/>
      <c r="DG15" s="8">
        <v>6.5</v>
      </c>
      <c r="DH15" s="8"/>
      <c r="DI15" s="8"/>
      <c r="DJ15" s="8">
        <v>8.1999999999999993</v>
      </c>
      <c r="DK15" s="8"/>
      <c r="DL15" s="8">
        <v>8.1999999999999993</v>
      </c>
      <c r="DM15" s="8">
        <v>6.8</v>
      </c>
      <c r="DN15" s="8"/>
      <c r="DO15" s="9">
        <f t="shared" si="4"/>
        <v>5.83</v>
      </c>
      <c r="DP15" s="1" t="s">
        <v>79</v>
      </c>
      <c r="DQ15" s="8">
        <v>9.3000000000000007</v>
      </c>
      <c r="DR15" s="8"/>
      <c r="DS15" s="8">
        <v>7.3</v>
      </c>
      <c r="DT15" s="8"/>
      <c r="DU15" s="8">
        <v>7.9</v>
      </c>
      <c r="DV15" s="8"/>
      <c r="DW15" s="8">
        <v>7.9</v>
      </c>
      <c r="DX15" s="8"/>
      <c r="DY15" s="8">
        <v>6.3</v>
      </c>
      <c r="DZ15" s="8"/>
      <c r="EA15" s="8">
        <v>8</v>
      </c>
      <c r="EB15" s="8"/>
      <c r="EC15" s="8">
        <v>6.9</v>
      </c>
      <c r="ED15" s="8"/>
      <c r="EE15" s="8">
        <v>7</v>
      </c>
      <c r="EF15" s="8"/>
      <c r="EG15" s="9">
        <f t="shared" si="5"/>
        <v>7.37</v>
      </c>
    </row>
    <row r="16" spans="1:138" ht="24" customHeight="1" x14ac:dyDescent="0.2">
      <c r="A16" s="1">
        <v>5</v>
      </c>
      <c r="B16" s="5" t="s">
        <v>19</v>
      </c>
      <c r="C16" s="1" t="s">
        <v>20</v>
      </c>
      <c r="D16" s="5" t="s">
        <v>3</v>
      </c>
      <c r="E16" s="5" t="s">
        <v>21</v>
      </c>
      <c r="F16" s="5" t="s">
        <v>22</v>
      </c>
      <c r="G16" s="8">
        <v>7.4</v>
      </c>
      <c r="H16" s="8"/>
      <c r="I16" s="8">
        <v>8</v>
      </c>
      <c r="J16" s="8"/>
      <c r="K16" s="8">
        <v>7</v>
      </c>
      <c r="L16" s="8"/>
      <c r="M16" s="8">
        <v>6.7</v>
      </c>
      <c r="N16" s="8"/>
      <c r="O16" s="8">
        <v>7.7</v>
      </c>
      <c r="P16" s="8"/>
      <c r="Q16" s="8">
        <v>6.8</v>
      </c>
      <c r="R16" s="8"/>
      <c r="S16" s="9">
        <f t="shared" si="1"/>
        <v>7.2</v>
      </c>
      <c r="U16" s="8">
        <v>5.8</v>
      </c>
      <c r="V16" s="8"/>
      <c r="W16" s="8">
        <v>5</v>
      </c>
      <c r="X16" s="8"/>
      <c r="Y16" s="8"/>
      <c r="Z16" s="8">
        <v>6.2</v>
      </c>
      <c r="AA16" s="8">
        <v>5</v>
      </c>
      <c r="AB16" s="8"/>
      <c r="AC16" s="8">
        <v>6.3</v>
      </c>
      <c r="AD16" s="8"/>
      <c r="AE16" s="8">
        <v>8.8000000000000007</v>
      </c>
      <c r="AF16" s="8"/>
      <c r="AG16" s="8">
        <v>5.9</v>
      </c>
      <c r="AH16" s="8"/>
      <c r="AI16" s="8">
        <v>6.5</v>
      </c>
      <c r="AJ16" s="8"/>
      <c r="AK16" s="8"/>
      <c r="AL16" s="8">
        <v>7.2</v>
      </c>
      <c r="AM16" s="9">
        <f t="shared" si="0"/>
        <v>6.2944444444444452</v>
      </c>
      <c r="AN16" s="1" t="s">
        <v>79</v>
      </c>
      <c r="AO16" s="8">
        <v>5.6</v>
      </c>
      <c r="AP16" s="8"/>
      <c r="AQ16" s="8"/>
      <c r="AR16" s="8">
        <v>5.7</v>
      </c>
      <c r="AS16" s="8">
        <v>6.2</v>
      </c>
      <c r="AT16" s="8"/>
      <c r="AU16" s="8">
        <v>6</v>
      </c>
      <c r="AV16" s="8"/>
      <c r="AW16" s="8">
        <v>6.9</v>
      </c>
      <c r="AX16" s="8"/>
      <c r="AY16" s="8"/>
      <c r="AZ16" s="8">
        <v>8</v>
      </c>
      <c r="BA16" s="8"/>
      <c r="BB16" s="8">
        <v>7</v>
      </c>
      <c r="BC16" s="8">
        <v>6.8</v>
      </c>
      <c r="BD16" s="8"/>
      <c r="BE16" s="8"/>
      <c r="BF16" s="8">
        <v>6.8</v>
      </c>
      <c r="BG16" s="9">
        <f t="shared" si="6"/>
        <v>6.6363636363636367</v>
      </c>
      <c r="BH16" s="1" t="s">
        <v>79</v>
      </c>
      <c r="BI16" s="8">
        <v>5.7</v>
      </c>
      <c r="BJ16" s="8"/>
      <c r="BK16" s="8">
        <v>8.5</v>
      </c>
      <c r="BL16" s="8"/>
      <c r="BM16" s="8">
        <v>5.5</v>
      </c>
      <c r="BN16" s="8"/>
      <c r="BO16" s="8">
        <v>6.4</v>
      </c>
      <c r="BP16" s="8"/>
      <c r="BQ16" s="8">
        <v>6.2</v>
      </c>
      <c r="BR16" s="8"/>
      <c r="BS16" s="8">
        <v>7.2</v>
      </c>
      <c r="BT16" s="8"/>
      <c r="BU16" s="8">
        <v>6.5</v>
      </c>
      <c r="BV16" s="8"/>
      <c r="BW16" s="8">
        <v>5.8</v>
      </c>
      <c r="BX16" s="8"/>
      <c r="BY16" s="8">
        <v>9.3000000000000007</v>
      </c>
      <c r="BZ16" s="8"/>
      <c r="CA16" s="8">
        <v>7.9</v>
      </c>
      <c r="CB16" s="8"/>
      <c r="CC16" s="9">
        <f t="shared" si="2"/>
        <v>6.7</v>
      </c>
      <c r="CE16" s="8">
        <v>5.8</v>
      </c>
      <c r="CF16" s="8"/>
      <c r="CG16" s="8"/>
      <c r="CH16" s="8">
        <v>6.5</v>
      </c>
      <c r="CI16" s="8">
        <v>6.3</v>
      </c>
      <c r="CJ16" s="8"/>
      <c r="CK16" s="8">
        <v>6.6</v>
      </c>
      <c r="CL16" s="8"/>
      <c r="CM16" s="8">
        <v>7.3</v>
      </c>
      <c r="CN16" s="8"/>
      <c r="CO16" s="8">
        <v>5.7</v>
      </c>
      <c r="CP16" s="8"/>
      <c r="CQ16" s="8">
        <v>7.3</v>
      </c>
      <c r="CR16" s="8"/>
      <c r="CS16" s="8">
        <v>7</v>
      </c>
      <c r="CT16" s="8"/>
      <c r="CU16" s="9">
        <f t="shared" si="3"/>
        <v>6.55</v>
      </c>
      <c r="CV16" s="1" t="s">
        <v>79</v>
      </c>
      <c r="CW16" s="8">
        <v>7.5</v>
      </c>
      <c r="CX16" s="8"/>
      <c r="CY16" s="8">
        <v>5.5</v>
      </c>
      <c r="CZ16" s="8"/>
      <c r="DA16" s="8">
        <v>7.2</v>
      </c>
      <c r="DB16" s="8"/>
      <c r="DC16" s="8"/>
      <c r="DD16" s="7">
        <v>4.8</v>
      </c>
      <c r="DE16" s="8">
        <v>7.1</v>
      </c>
      <c r="DF16" s="8"/>
      <c r="DG16" s="8">
        <v>6.5</v>
      </c>
      <c r="DH16" s="8"/>
      <c r="DI16" s="8"/>
      <c r="DJ16" s="8">
        <v>6</v>
      </c>
      <c r="DK16" s="8">
        <v>6.5</v>
      </c>
      <c r="DL16" s="8"/>
      <c r="DM16" s="8">
        <v>7.3</v>
      </c>
      <c r="DN16" s="8"/>
      <c r="DO16" s="9">
        <f t="shared" si="4"/>
        <v>6.32</v>
      </c>
      <c r="DP16" s="1" t="s">
        <v>79</v>
      </c>
      <c r="DQ16" s="8">
        <v>8.8000000000000007</v>
      </c>
      <c r="DR16" s="8"/>
      <c r="DS16" s="8">
        <v>6.8</v>
      </c>
      <c r="DT16" s="8"/>
      <c r="DU16" s="8">
        <v>7.4</v>
      </c>
      <c r="DV16" s="8"/>
      <c r="DW16" s="8">
        <v>7.5</v>
      </c>
      <c r="DX16" s="8"/>
      <c r="DY16" s="8">
        <v>7.2</v>
      </c>
      <c r="DZ16" s="8"/>
      <c r="EA16" s="8">
        <v>7.9</v>
      </c>
      <c r="EB16" s="8"/>
      <c r="EC16" s="8"/>
      <c r="ED16" s="7">
        <v>4.8</v>
      </c>
      <c r="EE16" s="8">
        <v>6.9</v>
      </c>
      <c r="EF16" s="8"/>
      <c r="EG16" s="9">
        <f t="shared" si="5"/>
        <v>7.04</v>
      </c>
      <c r="EH16" s="1" t="s">
        <v>79</v>
      </c>
    </row>
    <row r="17" spans="1:138" ht="24" customHeight="1" x14ac:dyDescent="0.2">
      <c r="A17" s="1">
        <v>6</v>
      </c>
      <c r="B17" s="5" t="s">
        <v>23</v>
      </c>
      <c r="C17" s="1" t="s">
        <v>24</v>
      </c>
      <c r="D17" s="5" t="s">
        <v>3</v>
      </c>
      <c r="E17" s="5" t="s">
        <v>25</v>
      </c>
      <c r="F17" s="5" t="s">
        <v>26</v>
      </c>
      <c r="G17" s="8">
        <v>8.1999999999999993</v>
      </c>
      <c r="H17" s="8"/>
      <c r="I17" s="8">
        <v>7.5</v>
      </c>
      <c r="J17" s="8"/>
      <c r="K17" s="8">
        <v>7</v>
      </c>
      <c r="L17" s="8"/>
      <c r="M17" s="8">
        <v>7.3</v>
      </c>
      <c r="N17" s="8"/>
      <c r="O17" s="8">
        <v>7.3</v>
      </c>
      <c r="P17" s="8"/>
      <c r="Q17" s="8">
        <v>6.8</v>
      </c>
      <c r="R17" s="8"/>
      <c r="S17" s="9">
        <f t="shared" si="1"/>
        <v>7.1999999999999993</v>
      </c>
      <c r="U17" s="8">
        <v>5.5</v>
      </c>
      <c r="V17" s="8"/>
      <c r="W17" s="8">
        <v>6</v>
      </c>
      <c r="X17" s="8"/>
      <c r="Y17" s="8">
        <v>6.7</v>
      </c>
      <c r="Z17" s="8"/>
      <c r="AA17" s="8"/>
      <c r="AB17" s="8">
        <v>7</v>
      </c>
      <c r="AC17" s="8"/>
      <c r="AD17" s="8">
        <v>7</v>
      </c>
      <c r="AE17" s="8">
        <v>8.8000000000000007</v>
      </c>
      <c r="AF17" s="8"/>
      <c r="AG17" s="8">
        <v>5.7</v>
      </c>
      <c r="AH17" s="8"/>
      <c r="AI17" s="8">
        <v>6.3</v>
      </c>
      <c r="AJ17" s="8"/>
      <c r="AK17" s="8"/>
      <c r="AL17" s="8">
        <v>7.2</v>
      </c>
      <c r="AM17" s="9">
        <f t="shared" si="0"/>
        <v>6.4777777777777787</v>
      </c>
      <c r="AN17" s="1" t="s">
        <v>79</v>
      </c>
      <c r="AO17" s="8">
        <v>5.2</v>
      </c>
      <c r="AP17" s="8"/>
      <c r="AQ17" s="8"/>
      <c r="AR17" s="8">
        <v>5.7</v>
      </c>
      <c r="AS17" s="8">
        <v>6.4</v>
      </c>
      <c r="AT17" s="8"/>
      <c r="AU17" s="8">
        <v>8</v>
      </c>
      <c r="AV17" s="8"/>
      <c r="AW17" s="8">
        <v>7.9</v>
      </c>
      <c r="AX17" s="8"/>
      <c r="AY17" s="8">
        <v>6.3</v>
      </c>
      <c r="AZ17" s="8"/>
      <c r="BA17" s="8">
        <v>6.8</v>
      </c>
      <c r="BB17" s="8"/>
      <c r="BC17" s="8">
        <v>6.7</v>
      </c>
      <c r="BD17" s="8"/>
      <c r="BE17" s="8"/>
      <c r="BF17" s="8">
        <v>7.8</v>
      </c>
      <c r="BG17" s="9">
        <f t="shared" si="6"/>
        <v>6.6045454545454554</v>
      </c>
      <c r="BH17" s="1" t="s">
        <v>79</v>
      </c>
      <c r="BI17" s="8">
        <v>6.5</v>
      </c>
      <c r="BJ17" s="8"/>
      <c r="BK17" s="8">
        <v>8.3000000000000007</v>
      </c>
      <c r="BL17" s="8"/>
      <c r="BM17" s="8">
        <v>6.3</v>
      </c>
      <c r="BN17" s="8"/>
      <c r="BO17" s="8">
        <v>6.5</v>
      </c>
      <c r="BP17" s="8"/>
      <c r="BQ17" s="8">
        <v>6.4</v>
      </c>
      <c r="BR17" s="8"/>
      <c r="BS17" s="8">
        <v>7.9</v>
      </c>
      <c r="BT17" s="8"/>
      <c r="BU17" s="8">
        <v>8.3000000000000007</v>
      </c>
      <c r="BV17" s="8"/>
      <c r="BW17" s="8">
        <v>7</v>
      </c>
      <c r="BX17" s="8"/>
      <c r="BY17" s="8">
        <v>9.3000000000000007</v>
      </c>
      <c r="BZ17" s="8"/>
      <c r="CA17" s="8">
        <v>6.5</v>
      </c>
      <c r="CB17" s="8"/>
      <c r="CC17" s="9">
        <f t="shared" si="2"/>
        <v>7.2150000000000007</v>
      </c>
      <c r="CE17" s="8">
        <v>5.8</v>
      </c>
      <c r="CF17" s="8"/>
      <c r="CG17" s="8"/>
      <c r="CH17" s="8">
        <v>7</v>
      </c>
      <c r="CI17" s="8">
        <v>6.3</v>
      </c>
      <c r="CJ17" s="8"/>
      <c r="CK17" s="8">
        <v>6.2</v>
      </c>
      <c r="CL17" s="8"/>
      <c r="CM17" s="8">
        <v>7.2</v>
      </c>
      <c r="CN17" s="8"/>
      <c r="CO17" s="8">
        <v>7.2</v>
      </c>
      <c r="CP17" s="8"/>
      <c r="CQ17" s="8"/>
      <c r="CR17" s="8">
        <v>8</v>
      </c>
      <c r="CS17" s="8">
        <v>8</v>
      </c>
      <c r="CT17" s="8"/>
      <c r="CU17" s="9">
        <f t="shared" si="3"/>
        <v>6.85</v>
      </c>
      <c r="CV17" s="1" t="s">
        <v>79</v>
      </c>
      <c r="CW17" s="8">
        <v>7.5</v>
      </c>
      <c r="CX17" s="8"/>
      <c r="CY17" s="8">
        <v>6.4</v>
      </c>
      <c r="CZ17" s="8"/>
      <c r="DA17" s="8">
        <v>7.7</v>
      </c>
      <c r="DB17" s="8"/>
      <c r="DC17" s="8"/>
      <c r="DD17" s="7">
        <v>4.3</v>
      </c>
      <c r="DE17" s="8">
        <v>6.8</v>
      </c>
      <c r="DF17" s="8"/>
      <c r="DG17" s="8">
        <v>5.8</v>
      </c>
      <c r="DH17" s="8"/>
      <c r="DI17" s="8">
        <v>5.5</v>
      </c>
      <c r="DJ17" s="8"/>
      <c r="DK17" s="8">
        <v>8.1</v>
      </c>
      <c r="DL17" s="8"/>
      <c r="DM17" s="8">
        <v>7.8</v>
      </c>
      <c r="DN17" s="8"/>
      <c r="DO17" s="9">
        <f t="shared" si="4"/>
        <v>6.49</v>
      </c>
      <c r="DP17" s="1" t="s">
        <v>79</v>
      </c>
      <c r="DQ17" s="8">
        <v>9</v>
      </c>
      <c r="DR17" s="8"/>
      <c r="DS17" s="8">
        <v>7.7</v>
      </c>
      <c r="DT17" s="8"/>
      <c r="DU17" s="8">
        <v>7.7</v>
      </c>
      <c r="DV17" s="8"/>
      <c r="DW17" s="8">
        <v>7.7</v>
      </c>
      <c r="DX17" s="8"/>
      <c r="DY17" s="8">
        <v>6.7</v>
      </c>
      <c r="DZ17" s="8"/>
      <c r="EA17" s="8">
        <v>8.4</v>
      </c>
      <c r="EB17" s="8"/>
      <c r="EC17" s="8">
        <v>7.7</v>
      </c>
      <c r="ED17" s="8"/>
      <c r="EE17" s="8">
        <v>7.8</v>
      </c>
      <c r="EF17" s="8"/>
      <c r="EG17" s="9">
        <f t="shared" si="5"/>
        <v>7.66</v>
      </c>
    </row>
    <row r="18" spans="1:138" ht="24" customHeight="1" x14ac:dyDescent="0.2">
      <c r="A18" s="1">
        <v>7</v>
      </c>
      <c r="B18" s="5" t="s">
        <v>27</v>
      </c>
      <c r="C18" s="1" t="s">
        <v>28</v>
      </c>
      <c r="D18" s="5" t="s">
        <v>8</v>
      </c>
      <c r="E18" s="5" t="s">
        <v>29</v>
      </c>
      <c r="F18" s="5" t="s">
        <v>14</v>
      </c>
      <c r="G18" s="8">
        <v>7.7</v>
      </c>
      <c r="H18" s="8"/>
      <c r="I18" s="8">
        <v>8</v>
      </c>
      <c r="J18" s="8"/>
      <c r="K18" s="8">
        <v>8</v>
      </c>
      <c r="L18" s="8"/>
      <c r="M18" s="8">
        <v>7.5</v>
      </c>
      <c r="N18" s="8"/>
      <c r="O18" s="8">
        <v>7.2</v>
      </c>
      <c r="P18" s="8"/>
      <c r="Q18" s="8">
        <v>7.7</v>
      </c>
      <c r="R18" s="8"/>
      <c r="S18" s="9">
        <f t="shared" si="1"/>
        <v>7.5333333333333341</v>
      </c>
      <c r="U18" s="8">
        <v>6.5</v>
      </c>
      <c r="V18" s="8"/>
      <c r="W18" s="8">
        <v>6.9</v>
      </c>
      <c r="X18" s="8"/>
      <c r="Y18" s="8"/>
      <c r="Z18" s="8">
        <v>6.5</v>
      </c>
      <c r="AA18" s="8">
        <v>5</v>
      </c>
      <c r="AB18" s="8"/>
      <c r="AC18" s="8">
        <v>6</v>
      </c>
      <c r="AD18" s="8"/>
      <c r="AE18" s="8">
        <v>9</v>
      </c>
      <c r="AF18" s="8"/>
      <c r="AG18" s="8">
        <v>7.5</v>
      </c>
      <c r="AH18" s="8"/>
      <c r="AI18" s="8">
        <v>7</v>
      </c>
      <c r="AJ18" s="8"/>
      <c r="AK18" s="8"/>
      <c r="AL18" s="8">
        <v>6.7</v>
      </c>
      <c r="AM18" s="9">
        <f t="shared" si="0"/>
        <v>6.8722222222222227</v>
      </c>
      <c r="AN18" s="1" t="s">
        <v>79</v>
      </c>
      <c r="AO18" s="8">
        <v>5.7</v>
      </c>
      <c r="AP18" s="8"/>
      <c r="AQ18" s="8">
        <v>5.9</v>
      </c>
      <c r="AR18" s="8"/>
      <c r="AS18" s="8"/>
      <c r="AT18" s="7">
        <v>5.5</v>
      </c>
      <c r="AU18" s="8">
        <v>9</v>
      </c>
      <c r="AV18" s="8"/>
      <c r="AW18" s="8">
        <v>7.3</v>
      </c>
      <c r="AX18" s="8"/>
      <c r="AY18" s="8">
        <v>6.8</v>
      </c>
      <c r="AZ18" s="8"/>
      <c r="BA18" s="8">
        <v>8</v>
      </c>
      <c r="BB18" s="8"/>
      <c r="BC18" s="8">
        <v>7.7</v>
      </c>
      <c r="BD18" s="8"/>
      <c r="BE18" s="8"/>
      <c r="BF18" s="8">
        <v>8.5</v>
      </c>
      <c r="BG18" s="9">
        <f t="shared" si="6"/>
        <v>6.9545454545454541</v>
      </c>
      <c r="BH18" s="1" t="s">
        <v>79</v>
      </c>
      <c r="BI18" s="8">
        <v>6.3</v>
      </c>
      <c r="BJ18" s="8"/>
      <c r="BK18" s="8">
        <v>8.3000000000000007</v>
      </c>
      <c r="BL18" s="8"/>
      <c r="BM18" s="8">
        <v>6.3</v>
      </c>
      <c r="BN18" s="8"/>
      <c r="BO18" s="8">
        <v>7.2</v>
      </c>
      <c r="BP18" s="8"/>
      <c r="BQ18" s="8">
        <v>7.2</v>
      </c>
      <c r="BR18" s="8"/>
      <c r="BS18" s="8">
        <v>8.1999999999999993</v>
      </c>
      <c r="BT18" s="8"/>
      <c r="BU18" s="8">
        <v>8.3000000000000007</v>
      </c>
      <c r="BV18" s="8"/>
      <c r="BW18" s="8">
        <v>7</v>
      </c>
      <c r="BX18" s="8"/>
      <c r="BY18" s="8">
        <v>9.3000000000000007</v>
      </c>
      <c r="BZ18" s="8"/>
      <c r="CA18" s="8">
        <v>7.1</v>
      </c>
      <c r="CB18" s="8"/>
      <c r="CC18" s="9">
        <f t="shared" si="2"/>
        <v>7.4499999999999984</v>
      </c>
      <c r="CE18" s="8">
        <v>6.3</v>
      </c>
      <c r="CF18" s="8"/>
      <c r="CG18" s="8">
        <v>7.7</v>
      </c>
      <c r="CH18" s="8"/>
      <c r="CI18" s="8">
        <v>6.5</v>
      </c>
      <c r="CJ18" s="8"/>
      <c r="CK18" s="8">
        <v>7.8</v>
      </c>
      <c r="CL18" s="8"/>
      <c r="CM18" s="8">
        <v>7.8</v>
      </c>
      <c r="CN18" s="8"/>
      <c r="CO18" s="8">
        <v>8</v>
      </c>
      <c r="CP18" s="8"/>
      <c r="CQ18" s="8">
        <v>8.4</v>
      </c>
      <c r="CR18" s="8"/>
      <c r="CS18" s="8">
        <v>8.4</v>
      </c>
      <c r="CT18" s="8"/>
      <c r="CU18" s="9">
        <f t="shared" si="3"/>
        <v>7.51</v>
      </c>
      <c r="CW18" s="8">
        <v>8</v>
      </c>
      <c r="CX18" s="8"/>
      <c r="CY18" s="8">
        <v>7.1</v>
      </c>
      <c r="CZ18" s="8"/>
      <c r="DA18" s="8">
        <v>7.7</v>
      </c>
      <c r="DB18" s="8"/>
      <c r="DC18" s="8"/>
      <c r="DD18" s="7">
        <v>5.2</v>
      </c>
      <c r="DE18" s="8">
        <v>7.7</v>
      </c>
      <c r="DF18" s="8"/>
      <c r="DG18" s="8">
        <v>7.4</v>
      </c>
      <c r="DH18" s="8"/>
      <c r="DI18" s="8">
        <v>7.7</v>
      </c>
      <c r="DJ18" s="8"/>
      <c r="DK18" s="8">
        <v>7.5</v>
      </c>
      <c r="DL18" s="8"/>
      <c r="DM18" s="8">
        <v>7.8</v>
      </c>
      <c r="DN18" s="8"/>
      <c r="DO18" s="9">
        <f t="shared" si="4"/>
        <v>7.17</v>
      </c>
      <c r="DP18" s="1" t="s">
        <v>79</v>
      </c>
      <c r="DQ18" s="8">
        <v>8.8000000000000007</v>
      </c>
      <c r="DR18" s="8"/>
      <c r="DS18" s="8">
        <v>8.3000000000000007</v>
      </c>
      <c r="DT18" s="8"/>
      <c r="DU18" s="8">
        <v>7.5</v>
      </c>
      <c r="DV18" s="8"/>
      <c r="DW18" s="8">
        <v>7.5</v>
      </c>
      <c r="DX18" s="8"/>
      <c r="DY18" s="8">
        <v>7</v>
      </c>
      <c r="DZ18" s="8"/>
      <c r="EA18" s="8">
        <v>8.4</v>
      </c>
      <c r="EB18" s="8"/>
      <c r="EC18" s="8">
        <v>8.6999999999999993</v>
      </c>
      <c r="ED18" s="8"/>
      <c r="EE18" s="8">
        <v>7.9</v>
      </c>
      <c r="EF18" s="8"/>
      <c r="EG18" s="9">
        <f t="shared" si="5"/>
        <v>7.86</v>
      </c>
    </row>
    <row r="19" spans="1:138" ht="24" customHeight="1" x14ac:dyDescent="0.2">
      <c r="A19" s="1">
        <v>8</v>
      </c>
      <c r="B19" s="5" t="s">
        <v>30</v>
      </c>
      <c r="C19" s="1" t="s">
        <v>31</v>
      </c>
      <c r="D19" s="5" t="s">
        <v>8</v>
      </c>
      <c r="E19" s="5" t="s">
        <v>32</v>
      </c>
      <c r="F19" s="5" t="s">
        <v>33</v>
      </c>
      <c r="G19" s="8">
        <v>6.6</v>
      </c>
      <c r="H19" s="8"/>
      <c r="I19" s="8">
        <v>8</v>
      </c>
      <c r="J19" s="8"/>
      <c r="K19" s="8">
        <v>8</v>
      </c>
      <c r="L19" s="8"/>
      <c r="M19" s="8">
        <v>7.3</v>
      </c>
      <c r="N19" s="8"/>
      <c r="O19" s="8">
        <v>7.2</v>
      </c>
      <c r="P19" s="8"/>
      <c r="Q19" s="8">
        <v>6.9</v>
      </c>
      <c r="R19" s="8"/>
      <c r="S19" s="9">
        <f t="shared" si="1"/>
        <v>6.95</v>
      </c>
      <c r="U19" s="8">
        <v>5.5</v>
      </c>
      <c r="V19" s="8"/>
      <c r="W19" s="8">
        <v>6.3</v>
      </c>
      <c r="X19" s="8"/>
      <c r="Y19" s="8">
        <v>5.3</v>
      </c>
      <c r="Z19" s="8"/>
      <c r="AA19" s="8">
        <v>8</v>
      </c>
      <c r="AB19" s="8"/>
      <c r="AC19" s="8"/>
      <c r="AD19" s="8">
        <v>8.3000000000000007</v>
      </c>
      <c r="AE19" s="8">
        <v>8.8000000000000007</v>
      </c>
      <c r="AF19" s="8"/>
      <c r="AG19" s="8">
        <v>6.3</v>
      </c>
      <c r="AH19" s="8"/>
      <c r="AI19" s="8">
        <v>7.7</v>
      </c>
      <c r="AJ19" s="8"/>
      <c r="AK19" s="8"/>
      <c r="AL19" s="8">
        <v>7.5</v>
      </c>
      <c r="AM19" s="9">
        <f t="shared" si="0"/>
        <v>6.9388888888888891</v>
      </c>
      <c r="AN19" s="1" t="s">
        <v>79</v>
      </c>
      <c r="AO19" s="8">
        <v>5.5</v>
      </c>
      <c r="AP19" s="8"/>
      <c r="AQ19" s="8">
        <v>5.4</v>
      </c>
      <c r="AR19" s="8"/>
      <c r="AS19" s="8">
        <v>6.3</v>
      </c>
      <c r="AT19" s="8"/>
      <c r="AU19" s="8">
        <v>7</v>
      </c>
      <c r="AV19" s="8"/>
      <c r="AW19" s="8">
        <v>7.3</v>
      </c>
      <c r="AX19" s="8"/>
      <c r="AY19" s="8"/>
      <c r="AZ19" s="8">
        <v>7.7</v>
      </c>
      <c r="BA19" s="8">
        <v>6.8</v>
      </c>
      <c r="BB19" s="8"/>
      <c r="BC19" s="8">
        <v>6.8</v>
      </c>
      <c r="BD19" s="8"/>
      <c r="BE19" s="8"/>
      <c r="BF19" s="8">
        <v>7.5</v>
      </c>
      <c r="BG19" s="9">
        <f t="shared" si="6"/>
        <v>6.6727272727272728</v>
      </c>
      <c r="BH19" s="1" t="s">
        <v>79</v>
      </c>
      <c r="BI19" s="8">
        <v>6.7</v>
      </c>
      <c r="BJ19" s="8"/>
      <c r="BK19" s="8">
        <v>8.3000000000000007</v>
      </c>
      <c r="BL19" s="8"/>
      <c r="BM19" s="8">
        <v>5.8</v>
      </c>
      <c r="BN19" s="8"/>
      <c r="BO19" s="8">
        <v>7.3</v>
      </c>
      <c r="BP19" s="8"/>
      <c r="BQ19" s="8">
        <v>5.9</v>
      </c>
      <c r="BR19" s="8"/>
      <c r="BS19" s="8">
        <v>8.5</v>
      </c>
      <c r="BT19" s="8"/>
      <c r="BU19" s="8">
        <v>8</v>
      </c>
      <c r="BV19" s="8"/>
      <c r="BW19" s="8">
        <v>6.2</v>
      </c>
      <c r="BX19" s="8"/>
      <c r="BY19" s="8">
        <v>9.3000000000000007</v>
      </c>
      <c r="BZ19" s="8"/>
      <c r="CA19" s="8">
        <v>7.5</v>
      </c>
      <c r="CB19" s="8"/>
      <c r="CC19" s="9">
        <f t="shared" si="2"/>
        <v>7.2549999999999999</v>
      </c>
      <c r="CE19" s="8">
        <v>6.5</v>
      </c>
      <c r="CF19" s="8"/>
      <c r="CG19" s="8">
        <v>7.2</v>
      </c>
      <c r="CH19" s="8"/>
      <c r="CI19" s="8">
        <v>6.2</v>
      </c>
      <c r="CJ19" s="8"/>
      <c r="CK19" s="8">
        <v>7.8</v>
      </c>
      <c r="CL19" s="8"/>
      <c r="CM19" s="8">
        <v>6.3</v>
      </c>
      <c r="CN19" s="8"/>
      <c r="CO19" s="8">
        <v>5.9</v>
      </c>
      <c r="CP19" s="8"/>
      <c r="CQ19" s="8">
        <v>7.2</v>
      </c>
      <c r="CR19" s="8"/>
      <c r="CS19" s="8">
        <v>8.4</v>
      </c>
      <c r="CT19" s="8"/>
      <c r="CU19" s="9">
        <f t="shared" si="3"/>
        <v>6.89</v>
      </c>
      <c r="CW19" s="8">
        <v>8</v>
      </c>
      <c r="CX19" s="8"/>
      <c r="CY19" s="8">
        <v>6.4</v>
      </c>
      <c r="CZ19" s="8"/>
      <c r="DA19" s="8">
        <v>7.7</v>
      </c>
      <c r="DB19" s="8"/>
      <c r="DC19" s="8"/>
      <c r="DD19" s="7">
        <v>5.4</v>
      </c>
      <c r="DE19" s="8">
        <v>6.9</v>
      </c>
      <c r="DF19" s="8"/>
      <c r="DG19" s="8">
        <v>6</v>
      </c>
      <c r="DH19" s="8"/>
      <c r="DI19" s="8"/>
      <c r="DJ19" s="8">
        <v>6.2</v>
      </c>
      <c r="DK19" s="8">
        <v>8.1</v>
      </c>
      <c r="DL19" s="8"/>
      <c r="DM19" s="8">
        <v>8.3000000000000007</v>
      </c>
      <c r="DN19" s="8"/>
      <c r="DO19" s="9">
        <f t="shared" si="4"/>
        <v>6.84</v>
      </c>
      <c r="DP19" s="1" t="s">
        <v>79</v>
      </c>
      <c r="DQ19" s="8">
        <v>9.3000000000000007</v>
      </c>
      <c r="DR19" s="8"/>
      <c r="DS19" s="8">
        <v>7.8</v>
      </c>
      <c r="DT19" s="8"/>
      <c r="DU19" s="8">
        <v>8</v>
      </c>
      <c r="DV19" s="8"/>
      <c r="DW19" s="8">
        <v>7.4</v>
      </c>
      <c r="DX19" s="8"/>
      <c r="DY19" s="8">
        <v>6.4</v>
      </c>
      <c r="DZ19" s="8"/>
      <c r="EA19" s="8">
        <v>7.8</v>
      </c>
      <c r="EB19" s="8"/>
      <c r="EC19" s="8">
        <v>6.7</v>
      </c>
      <c r="ED19" s="8"/>
      <c r="EE19" s="8">
        <v>7.3</v>
      </c>
      <c r="EF19" s="8"/>
      <c r="EG19" s="9">
        <f t="shared" si="5"/>
        <v>7.38</v>
      </c>
    </row>
    <row r="20" spans="1:138" ht="24" customHeight="1" x14ac:dyDescent="0.2">
      <c r="A20" s="1">
        <v>9</v>
      </c>
      <c r="B20" s="5" t="s">
        <v>34</v>
      </c>
      <c r="C20" s="1" t="s">
        <v>35</v>
      </c>
      <c r="D20" s="5" t="s">
        <v>8</v>
      </c>
      <c r="E20" s="5" t="s">
        <v>36</v>
      </c>
      <c r="F20" s="5" t="s">
        <v>14</v>
      </c>
      <c r="G20" s="8">
        <v>8</v>
      </c>
      <c r="H20" s="8"/>
      <c r="I20" s="8">
        <v>8.5</v>
      </c>
      <c r="J20" s="8"/>
      <c r="K20" s="8">
        <v>9</v>
      </c>
      <c r="L20" s="8"/>
      <c r="M20" s="8">
        <v>8.6</v>
      </c>
      <c r="N20" s="8"/>
      <c r="O20" s="8">
        <v>7.9</v>
      </c>
      <c r="P20" s="8"/>
      <c r="Q20" s="8">
        <v>7.7</v>
      </c>
      <c r="R20" s="8"/>
      <c r="S20" s="9">
        <f t="shared" si="1"/>
        <v>7.8166666666666673</v>
      </c>
      <c r="U20" s="8">
        <v>8.3000000000000007</v>
      </c>
      <c r="V20" s="8"/>
      <c r="W20" s="8">
        <v>6.8</v>
      </c>
      <c r="X20" s="8"/>
      <c r="Y20" s="8">
        <v>7.5</v>
      </c>
      <c r="Z20" s="8"/>
      <c r="AA20" s="8">
        <v>9</v>
      </c>
      <c r="AB20" s="8"/>
      <c r="AC20" s="8">
        <v>8</v>
      </c>
      <c r="AD20" s="8"/>
      <c r="AE20" s="8">
        <v>9.1999999999999993</v>
      </c>
      <c r="AF20" s="8"/>
      <c r="AG20" s="8">
        <v>7.9</v>
      </c>
      <c r="AH20" s="8"/>
      <c r="AI20" s="8">
        <v>8.3000000000000007</v>
      </c>
      <c r="AJ20" s="8"/>
      <c r="AK20" s="8">
        <v>8</v>
      </c>
      <c r="AL20" s="8"/>
      <c r="AM20" s="9">
        <f t="shared" si="0"/>
        <v>7.9444444444444446</v>
      </c>
      <c r="AO20" s="8">
        <v>8.3000000000000007</v>
      </c>
      <c r="AP20" s="8"/>
      <c r="AQ20" s="8">
        <v>6.2</v>
      </c>
      <c r="AR20" s="8"/>
      <c r="AS20" s="8">
        <v>6.5</v>
      </c>
      <c r="AT20" s="8"/>
      <c r="AU20" s="8">
        <v>10</v>
      </c>
      <c r="AV20" s="8"/>
      <c r="AW20" s="8">
        <v>7.7</v>
      </c>
      <c r="AX20" s="8"/>
      <c r="AY20" s="8">
        <v>7</v>
      </c>
      <c r="AZ20" s="8"/>
      <c r="BA20" s="8">
        <v>8.4</v>
      </c>
      <c r="BB20" s="8"/>
      <c r="BC20" s="8">
        <v>8.4</v>
      </c>
      <c r="BD20" s="8"/>
      <c r="BE20" s="8">
        <v>9</v>
      </c>
      <c r="BF20" s="8"/>
      <c r="BG20" s="9">
        <f t="shared" si="6"/>
        <v>7.709090909090909</v>
      </c>
      <c r="BH20" s="1" t="s">
        <v>79</v>
      </c>
      <c r="BI20" s="8">
        <v>8.1</v>
      </c>
      <c r="BJ20" s="8"/>
      <c r="BK20" s="8">
        <v>8.3000000000000007</v>
      </c>
      <c r="BL20" s="8"/>
      <c r="BM20" s="8">
        <v>6</v>
      </c>
      <c r="BN20" s="8"/>
      <c r="BO20" s="8">
        <v>8.3000000000000007</v>
      </c>
      <c r="BP20" s="8"/>
      <c r="BQ20" s="8">
        <v>7.5</v>
      </c>
      <c r="BR20" s="8"/>
      <c r="BS20" s="8">
        <v>8.8000000000000007</v>
      </c>
      <c r="BT20" s="8"/>
      <c r="BU20" s="8">
        <v>8</v>
      </c>
      <c r="BV20" s="8"/>
      <c r="BW20" s="8">
        <v>6.3</v>
      </c>
      <c r="BX20" s="8"/>
      <c r="BY20" s="8">
        <v>9.5</v>
      </c>
      <c r="BZ20" s="8"/>
      <c r="CA20" s="8">
        <v>8.9</v>
      </c>
      <c r="CB20" s="8"/>
      <c r="CC20" s="9">
        <f t="shared" si="2"/>
        <v>7.8950000000000005</v>
      </c>
      <c r="CE20" s="8">
        <v>6.5</v>
      </c>
      <c r="CF20" s="8"/>
      <c r="CG20" s="8">
        <v>7.9</v>
      </c>
      <c r="CH20" s="8"/>
      <c r="CI20" s="8">
        <v>6.8</v>
      </c>
      <c r="CJ20" s="8"/>
      <c r="CK20" s="8">
        <v>7.8</v>
      </c>
      <c r="CL20" s="8"/>
      <c r="CM20" s="8">
        <v>8.6999999999999993</v>
      </c>
      <c r="CN20" s="8"/>
      <c r="CO20" s="8">
        <v>8</v>
      </c>
      <c r="CP20" s="8"/>
      <c r="CQ20" s="8">
        <v>9</v>
      </c>
      <c r="CR20" s="8"/>
      <c r="CS20" s="8">
        <v>9</v>
      </c>
      <c r="CT20" s="8"/>
      <c r="CU20" s="9">
        <f t="shared" si="3"/>
        <v>7.86</v>
      </c>
      <c r="CW20" s="8">
        <v>8.3000000000000007</v>
      </c>
      <c r="CX20" s="8"/>
      <c r="CY20" s="8">
        <v>7</v>
      </c>
      <c r="CZ20" s="8"/>
      <c r="DA20" s="8">
        <v>8.6999999999999993</v>
      </c>
      <c r="DB20" s="8"/>
      <c r="DC20" s="8">
        <v>8</v>
      </c>
      <c r="DD20" s="8"/>
      <c r="DE20" s="8">
        <v>7.7</v>
      </c>
      <c r="DF20" s="8"/>
      <c r="DG20" s="8">
        <v>8.6999999999999993</v>
      </c>
      <c r="DH20" s="8"/>
      <c r="DI20" s="8">
        <v>8.1999999999999993</v>
      </c>
      <c r="DJ20" s="8"/>
      <c r="DK20" s="8">
        <v>7.3</v>
      </c>
      <c r="DL20" s="8"/>
      <c r="DM20" s="8">
        <v>8.3000000000000007</v>
      </c>
      <c r="DN20" s="8"/>
      <c r="DO20" s="9">
        <f t="shared" si="4"/>
        <v>8.0299999999999994</v>
      </c>
      <c r="DQ20" s="8">
        <v>9</v>
      </c>
      <c r="DR20" s="8"/>
      <c r="DS20" s="8">
        <v>8.8000000000000007</v>
      </c>
      <c r="DT20" s="8"/>
      <c r="DU20" s="8">
        <v>8.4</v>
      </c>
      <c r="DV20" s="8"/>
      <c r="DW20" s="8">
        <v>8.5</v>
      </c>
      <c r="DX20" s="8"/>
      <c r="DY20" s="8">
        <v>8.9</v>
      </c>
      <c r="DZ20" s="8"/>
      <c r="EA20" s="8">
        <v>9.1999999999999993</v>
      </c>
      <c r="EB20" s="8"/>
      <c r="EC20" s="8">
        <v>9</v>
      </c>
      <c r="ED20" s="8"/>
      <c r="EE20" s="8">
        <v>8</v>
      </c>
      <c r="EF20" s="8"/>
      <c r="EG20" s="9">
        <f t="shared" si="5"/>
        <v>8.7100000000000009</v>
      </c>
    </row>
    <row r="21" spans="1:138" ht="24" customHeight="1" x14ac:dyDescent="0.2">
      <c r="A21" s="1">
        <v>10</v>
      </c>
      <c r="B21" s="5" t="s">
        <v>37</v>
      </c>
      <c r="C21" s="1" t="s">
        <v>38</v>
      </c>
      <c r="D21" s="5" t="s">
        <v>8</v>
      </c>
      <c r="E21" s="5" t="s">
        <v>39</v>
      </c>
      <c r="F21" s="5" t="s">
        <v>40</v>
      </c>
      <c r="G21" s="8">
        <v>6.8</v>
      </c>
      <c r="H21" s="8"/>
      <c r="I21" s="8">
        <v>7.5</v>
      </c>
      <c r="J21" s="8"/>
      <c r="K21" s="8">
        <v>8</v>
      </c>
      <c r="L21" s="8"/>
      <c r="M21" s="8">
        <v>7.4</v>
      </c>
      <c r="N21" s="8"/>
      <c r="O21" s="8">
        <v>7.9</v>
      </c>
      <c r="P21" s="8"/>
      <c r="Q21" s="8">
        <v>7.6</v>
      </c>
      <c r="R21" s="8"/>
      <c r="S21" s="9">
        <f t="shared" si="1"/>
        <v>7.5666666666666664</v>
      </c>
      <c r="U21" s="8">
        <v>6.3</v>
      </c>
      <c r="V21" s="8"/>
      <c r="W21" s="8">
        <v>5.9</v>
      </c>
      <c r="X21" s="8"/>
      <c r="Y21" s="8">
        <v>6.8</v>
      </c>
      <c r="Z21" s="8"/>
      <c r="AA21" s="8">
        <v>7</v>
      </c>
      <c r="AB21" s="8"/>
      <c r="AC21" s="8">
        <v>8.5</v>
      </c>
      <c r="AD21" s="8"/>
      <c r="AE21" s="8">
        <v>8.6999999999999993</v>
      </c>
      <c r="AF21" s="8"/>
      <c r="AG21" s="8">
        <v>6</v>
      </c>
      <c r="AH21" s="8"/>
      <c r="AI21" s="8">
        <v>8</v>
      </c>
      <c r="AJ21" s="8"/>
      <c r="AK21" s="8"/>
      <c r="AL21" s="8">
        <v>9.1999999999999993</v>
      </c>
      <c r="AM21" s="9">
        <f t="shared" si="0"/>
        <v>7.3666666666666663</v>
      </c>
      <c r="AN21" s="1" t="s">
        <v>79</v>
      </c>
      <c r="AO21" s="8">
        <v>5.8</v>
      </c>
      <c r="AP21" s="8"/>
      <c r="AQ21" s="8">
        <v>6.3</v>
      </c>
      <c r="AR21" s="8"/>
      <c r="AS21" s="8">
        <v>6</v>
      </c>
      <c r="AT21" s="8"/>
      <c r="AU21" s="8">
        <v>7</v>
      </c>
      <c r="AV21" s="8"/>
      <c r="AW21" s="8">
        <v>7.4</v>
      </c>
      <c r="AX21" s="8"/>
      <c r="AY21" s="8"/>
      <c r="AZ21" s="8">
        <v>7.9</v>
      </c>
      <c r="BA21" s="8">
        <v>7.7</v>
      </c>
      <c r="BB21" s="8"/>
      <c r="BC21" s="8">
        <v>7.5</v>
      </c>
      <c r="BD21" s="8"/>
      <c r="BE21" s="8">
        <v>7.2</v>
      </c>
      <c r="BF21" s="8"/>
      <c r="BG21" s="9">
        <f t="shared" si="6"/>
        <v>6.995454545454546</v>
      </c>
      <c r="BH21" s="1" t="s">
        <v>79</v>
      </c>
      <c r="BI21" s="8">
        <v>6</v>
      </c>
      <c r="BJ21" s="8"/>
      <c r="BK21" s="8">
        <v>8.3000000000000007</v>
      </c>
      <c r="BL21" s="8"/>
      <c r="BM21" s="8">
        <v>5.7</v>
      </c>
      <c r="BN21" s="8"/>
      <c r="BO21" s="8">
        <v>7.3</v>
      </c>
      <c r="BP21" s="8"/>
      <c r="BQ21" s="8">
        <v>6.2</v>
      </c>
      <c r="BR21" s="8"/>
      <c r="BS21" s="8">
        <v>8.1999999999999993</v>
      </c>
      <c r="BT21" s="8"/>
      <c r="BU21" s="8">
        <v>8</v>
      </c>
      <c r="BV21" s="8"/>
      <c r="BW21" s="8">
        <v>6.3</v>
      </c>
      <c r="BX21" s="8"/>
      <c r="BY21" s="8">
        <v>9.3000000000000007</v>
      </c>
      <c r="BZ21" s="8"/>
      <c r="CA21" s="8">
        <v>7.6</v>
      </c>
      <c r="CB21" s="8"/>
      <c r="CC21" s="9">
        <f t="shared" si="2"/>
        <v>7.1849999999999996</v>
      </c>
      <c r="CE21" s="8">
        <v>5.3</v>
      </c>
      <c r="CF21" s="8"/>
      <c r="CG21" s="8">
        <v>6.9</v>
      </c>
      <c r="CH21" s="8"/>
      <c r="CI21" s="8">
        <v>7.3</v>
      </c>
      <c r="CJ21" s="8"/>
      <c r="CK21" s="8">
        <v>6.5</v>
      </c>
      <c r="CL21" s="8"/>
      <c r="CM21" s="8">
        <v>7.4</v>
      </c>
      <c r="CN21" s="8"/>
      <c r="CO21" s="8">
        <v>6.9</v>
      </c>
      <c r="CP21" s="8"/>
      <c r="CQ21" s="8">
        <v>8.6999999999999993</v>
      </c>
      <c r="CR21" s="8"/>
      <c r="CS21" s="8">
        <v>8.1999999999999993</v>
      </c>
      <c r="CT21" s="8"/>
      <c r="CU21" s="9">
        <f t="shared" si="3"/>
        <v>7.05</v>
      </c>
      <c r="CW21" s="8">
        <v>8.3000000000000007</v>
      </c>
      <c r="CX21" s="8"/>
      <c r="CY21" s="8">
        <v>6.3</v>
      </c>
      <c r="CZ21" s="8"/>
      <c r="DA21" s="8">
        <v>7.3</v>
      </c>
      <c r="DB21" s="8"/>
      <c r="DC21" s="8"/>
      <c r="DD21" s="7">
        <v>5.5</v>
      </c>
      <c r="DE21" s="8">
        <v>6.2</v>
      </c>
      <c r="DF21" s="8"/>
      <c r="DG21" s="8">
        <v>5.9</v>
      </c>
      <c r="DH21" s="8"/>
      <c r="DI21" s="8">
        <v>6</v>
      </c>
      <c r="DJ21" s="8"/>
      <c r="DK21" s="8">
        <v>7.9</v>
      </c>
      <c r="DL21" s="8"/>
      <c r="DM21" s="8">
        <v>7.8</v>
      </c>
      <c r="DN21" s="8"/>
      <c r="DO21" s="9">
        <f t="shared" si="4"/>
        <v>6.59</v>
      </c>
      <c r="DP21" s="1" t="s">
        <v>79</v>
      </c>
      <c r="DQ21" s="8">
        <v>9.3000000000000007</v>
      </c>
      <c r="DR21" s="8"/>
      <c r="DS21" s="8">
        <v>7.2</v>
      </c>
      <c r="DT21" s="8"/>
      <c r="DU21" s="8">
        <v>7.7</v>
      </c>
      <c r="DV21" s="8"/>
      <c r="DW21" s="8">
        <v>7.7</v>
      </c>
      <c r="DX21" s="8"/>
      <c r="DY21" s="8">
        <v>6.4</v>
      </c>
      <c r="DZ21" s="8"/>
      <c r="EA21" s="8">
        <v>7.9</v>
      </c>
      <c r="EB21" s="8"/>
      <c r="EC21" s="8">
        <v>6.8</v>
      </c>
      <c r="ED21" s="8"/>
      <c r="EE21" s="8">
        <v>7.3</v>
      </c>
      <c r="EF21" s="8"/>
      <c r="EG21" s="9">
        <f t="shared" si="5"/>
        <v>7.31</v>
      </c>
    </row>
    <row r="22" spans="1:138" ht="24" customHeight="1" x14ac:dyDescent="0.2">
      <c r="A22" s="1">
        <v>11</v>
      </c>
      <c r="B22" s="5" t="s">
        <v>41</v>
      </c>
      <c r="C22" s="1" t="s">
        <v>42</v>
      </c>
      <c r="D22" s="5" t="s">
        <v>8</v>
      </c>
      <c r="E22" s="5" t="s">
        <v>43</v>
      </c>
      <c r="F22" s="5" t="s">
        <v>18</v>
      </c>
      <c r="G22" s="8">
        <v>7.9</v>
      </c>
      <c r="H22" s="8"/>
      <c r="I22" s="8">
        <v>8.5</v>
      </c>
      <c r="J22" s="8"/>
      <c r="K22" s="8">
        <v>8</v>
      </c>
      <c r="L22" s="8"/>
      <c r="M22" s="8">
        <v>7.2</v>
      </c>
      <c r="N22" s="8"/>
      <c r="O22" s="8">
        <v>7.4</v>
      </c>
      <c r="P22" s="8"/>
      <c r="Q22" s="8">
        <v>9.1999999999999993</v>
      </c>
      <c r="R22" s="8"/>
      <c r="S22" s="9">
        <f t="shared" si="1"/>
        <v>8.3833333333333329</v>
      </c>
      <c r="U22" s="8">
        <v>6.9</v>
      </c>
      <c r="V22" s="8"/>
      <c r="W22" s="8">
        <v>6.3</v>
      </c>
      <c r="X22" s="8"/>
      <c r="Y22" s="8">
        <v>7</v>
      </c>
      <c r="Z22" s="8"/>
      <c r="AA22" s="8">
        <v>7</v>
      </c>
      <c r="AB22" s="8"/>
      <c r="AC22" s="8">
        <v>8</v>
      </c>
      <c r="AD22" s="8"/>
      <c r="AE22" s="8">
        <v>9</v>
      </c>
      <c r="AF22" s="8"/>
      <c r="AG22" s="8">
        <v>7.9</v>
      </c>
      <c r="AH22" s="8"/>
      <c r="AI22" s="8">
        <v>8.1999999999999993</v>
      </c>
      <c r="AJ22" s="8"/>
      <c r="AK22" s="8">
        <v>9</v>
      </c>
      <c r="AL22" s="8"/>
      <c r="AM22" s="9">
        <f t="shared" si="0"/>
        <v>7.7611111111111102</v>
      </c>
      <c r="AO22" s="8">
        <v>6.4</v>
      </c>
      <c r="AP22" s="8"/>
      <c r="AQ22" s="8">
        <v>7.7</v>
      </c>
      <c r="AR22" s="8"/>
      <c r="AS22" s="8">
        <v>6.3</v>
      </c>
      <c r="AT22" s="8"/>
      <c r="AU22" s="8">
        <v>7</v>
      </c>
      <c r="AV22" s="8"/>
      <c r="AW22" s="8">
        <v>8.5</v>
      </c>
      <c r="AX22" s="8"/>
      <c r="AY22" s="8">
        <v>7.3</v>
      </c>
      <c r="AZ22" s="8"/>
      <c r="BA22" s="8">
        <v>8.1999999999999993</v>
      </c>
      <c r="BB22" s="8"/>
      <c r="BC22" s="8">
        <v>8.3000000000000007</v>
      </c>
      <c r="BD22" s="8"/>
      <c r="BE22" s="8">
        <v>9.4</v>
      </c>
      <c r="BF22" s="8"/>
      <c r="BG22" s="9">
        <f t="shared" si="6"/>
        <v>7.8045454545454538</v>
      </c>
      <c r="BI22" s="8">
        <v>6.4</v>
      </c>
      <c r="BJ22" s="8"/>
      <c r="BK22" s="8">
        <v>8.3000000000000007</v>
      </c>
      <c r="BL22" s="8"/>
      <c r="BM22" s="8">
        <v>6.2</v>
      </c>
      <c r="BN22" s="8"/>
      <c r="BO22" s="8">
        <v>8.4</v>
      </c>
      <c r="BP22" s="8"/>
      <c r="BQ22" s="8">
        <v>7.2</v>
      </c>
      <c r="BR22" s="8"/>
      <c r="BS22" s="8">
        <v>9.5</v>
      </c>
      <c r="BT22" s="8"/>
      <c r="BU22" s="8">
        <v>8.1999999999999993</v>
      </c>
      <c r="BV22" s="8"/>
      <c r="BW22" s="8">
        <v>6</v>
      </c>
      <c r="BX22" s="8"/>
      <c r="BY22" s="8">
        <v>9.3000000000000007</v>
      </c>
      <c r="BZ22" s="8"/>
      <c r="CA22" s="8">
        <v>9.4</v>
      </c>
      <c r="CB22" s="8"/>
      <c r="CC22" s="9">
        <f t="shared" si="2"/>
        <v>7.8350000000000009</v>
      </c>
      <c r="CE22" s="8"/>
      <c r="CF22" s="8">
        <v>7.3</v>
      </c>
      <c r="CG22" s="8">
        <v>8.4</v>
      </c>
      <c r="CH22" s="8"/>
      <c r="CI22" s="8">
        <v>8.3000000000000007</v>
      </c>
      <c r="CJ22" s="8"/>
      <c r="CK22" s="8">
        <v>8.3000000000000007</v>
      </c>
      <c r="CL22" s="8"/>
      <c r="CM22" s="8">
        <v>8.6999999999999993</v>
      </c>
      <c r="CN22" s="8"/>
      <c r="CO22" s="8">
        <v>8.8000000000000007</v>
      </c>
      <c r="CP22" s="8"/>
      <c r="CQ22" s="8">
        <v>7.7</v>
      </c>
      <c r="CR22" s="8"/>
      <c r="CS22" s="8">
        <v>8.4</v>
      </c>
      <c r="CT22" s="8"/>
      <c r="CU22" s="9">
        <f t="shared" si="3"/>
        <v>8.2200000000000006</v>
      </c>
      <c r="CV22" s="1" t="s">
        <v>79</v>
      </c>
      <c r="CW22" s="8">
        <v>8</v>
      </c>
      <c r="CX22" s="8"/>
      <c r="CY22" s="8">
        <v>7.3</v>
      </c>
      <c r="CZ22" s="8"/>
      <c r="DA22" s="8">
        <v>8.8000000000000007</v>
      </c>
      <c r="DB22" s="8"/>
      <c r="DC22" s="8">
        <v>8.9</v>
      </c>
      <c r="DD22" s="8"/>
      <c r="DE22" s="8">
        <v>7.9</v>
      </c>
      <c r="DF22" s="8"/>
      <c r="DG22" s="8">
        <v>8.9</v>
      </c>
      <c r="DH22" s="8"/>
      <c r="DI22" s="8">
        <v>9</v>
      </c>
      <c r="DJ22" s="8"/>
      <c r="DK22" s="8">
        <v>7.4</v>
      </c>
      <c r="DL22" s="8"/>
      <c r="DM22" s="8">
        <v>8</v>
      </c>
      <c r="DN22" s="8"/>
      <c r="DO22" s="9">
        <f t="shared" si="4"/>
        <v>8.34</v>
      </c>
      <c r="DQ22" s="8">
        <v>9</v>
      </c>
      <c r="DR22" s="8"/>
      <c r="DS22" s="8">
        <v>8.8000000000000007</v>
      </c>
      <c r="DT22" s="8"/>
      <c r="DU22" s="8">
        <v>7.9</v>
      </c>
      <c r="DV22" s="8"/>
      <c r="DW22" s="8">
        <v>7.9</v>
      </c>
      <c r="DX22" s="8"/>
      <c r="DY22" s="8">
        <v>8.1999999999999993</v>
      </c>
      <c r="DZ22" s="8"/>
      <c r="EA22" s="8">
        <v>8.1999999999999993</v>
      </c>
      <c r="EB22" s="8"/>
      <c r="EC22" s="8">
        <v>8</v>
      </c>
      <c r="ED22" s="8"/>
      <c r="EE22" s="8">
        <v>7.3</v>
      </c>
      <c r="EF22" s="8"/>
      <c r="EG22" s="9">
        <f t="shared" si="5"/>
        <v>8.08</v>
      </c>
    </row>
    <row r="23" spans="1:138" ht="24" customHeight="1" x14ac:dyDescent="0.2">
      <c r="A23" s="1">
        <v>12</v>
      </c>
      <c r="B23" s="5" t="s">
        <v>44</v>
      </c>
      <c r="C23" s="1" t="s">
        <v>45</v>
      </c>
      <c r="D23" s="5" t="s">
        <v>8</v>
      </c>
      <c r="E23" s="5" t="s">
        <v>46</v>
      </c>
      <c r="F23" s="5" t="s">
        <v>14</v>
      </c>
      <c r="G23" s="8">
        <v>8.8000000000000007</v>
      </c>
      <c r="H23" s="8"/>
      <c r="I23" s="8">
        <v>8</v>
      </c>
      <c r="J23" s="8"/>
      <c r="K23" s="8">
        <v>8</v>
      </c>
      <c r="L23" s="8"/>
      <c r="M23" s="8">
        <v>7.1</v>
      </c>
      <c r="N23" s="8"/>
      <c r="O23" s="8">
        <v>8.1999999999999993</v>
      </c>
      <c r="P23" s="8"/>
      <c r="Q23" s="8">
        <v>8.6</v>
      </c>
      <c r="R23" s="8"/>
      <c r="S23" s="9">
        <f t="shared" si="1"/>
        <v>8.5</v>
      </c>
      <c r="U23" s="8">
        <v>5.5</v>
      </c>
      <c r="V23" s="8"/>
      <c r="W23" s="8">
        <v>6</v>
      </c>
      <c r="X23" s="8"/>
      <c r="Y23" s="8">
        <v>7.2</v>
      </c>
      <c r="Z23" s="8"/>
      <c r="AA23" s="8">
        <v>8</v>
      </c>
      <c r="AB23" s="8"/>
      <c r="AC23" s="8">
        <v>6.4</v>
      </c>
      <c r="AD23" s="8"/>
      <c r="AE23" s="8">
        <v>8.8000000000000007</v>
      </c>
      <c r="AF23" s="8"/>
      <c r="AG23" s="8">
        <v>7.8</v>
      </c>
      <c r="AH23" s="8"/>
      <c r="AI23" s="8">
        <v>7.5</v>
      </c>
      <c r="AJ23" s="8"/>
      <c r="AK23" s="8">
        <v>8.4</v>
      </c>
      <c r="AL23" s="8"/>
      <c r="AM23" s="9">
        <f t="shared" si="0"/>
        <v>7.116666666666668</v>
      </c>
      <c r="AO23" s="8">
        <v>6.2</v>
      </c>
      <c r="AP23" s="8"/>
      <c r="AQ23" s="8">
        <v>6.8</v>
      </c>
      <c r="AR23" s="8"/>
      <c r="AS23" s="8">
        <v>6</v>
      </c>
      <c r="AT23" s="8"/>
      <c r="AU23" s="8">
        <v>8</v>
      </c>
      <c r="AV23" s="8"/>
      <c r="AW23" s="8">
        <v>7.4</v>
      </c>
      <c r="AX23" s="8"/>
      <c r="AY23" s="8">
        <v>6</v>
      </c>
      <c r="AZ23" s="8"/>
      <c r="BA23" s="8">
        <v>7.6</v>
      </c>
      <c r="BB23" s="8"/>
      <c r="BC23" s="8">
        <v>9</v>
      </c>
      <c r="BD23" s="8"/>
      <c r="BE23" s="8">
        <v>7.7</v>
      </c>
      <c r="BF23" s="8"/>
      <c r="BG23" s="9">
        <f t="shared" si="6"/>
        <v>7.05</v>
      </c>
      <c r="BI23" s="8">
        <v>6.8</v>
      </c>
      <c r="BJ23" s="8"/>
      <c r="BK23" s="8">
        <v>8.3000000000000007</v>
      </c>
      <c r="BL23" s="8"/>
      <c r="BM23" s="8">
        <v>7</v>
      </c>
      <c r="BN23" s="8"/>
      <c r="BO23" s="8">
        <v>8.4</v>
      </c>
      <c r="BP23" s="8"/>
      <c r="BQ23" s="8">
        <v>7.9</v>
      </c>
      <c r="BR23" s="8"/>
      <c r="BS23" s="8">
        <v>9.4</v>
      </c>
      <c r="BT23" s="8"/>
      <c r="BU23" s="8">
        <v>8.3000000000000007</v>
      </c>
      <c r="BV23" s="8"/>
      <c r="BW23" s="8">
        <v>6.4</v>
      </c>
      <c r="BX23" s="8"/>
      <c r="BY23" s="8">
        <v>9.5</v>
      </c>
      <c r="BZ23" s="8"/>
      <c r="CA23" s="8">
        <v>8.4</v>
      </c>
      <c r="CB23" s="8"/>
      <c r="CC23" s="9">
        <f t="shared" si="2"/>
        <v>8</v>
      </c>
      <c r="CE23" s="8">
        <v>6.8</v>
      </c>
      <c r="CF23" s="8"/>
      <c r="CG23" s="8">
        <v>8.3000000000000007</v>
      </c>
      <c r="CH23" s="8"/>
      <c r="CI23" s="8">
        <v>7.9</v>
      </c>
      <c r="CJ23" s="8"/>
      <c r="CK23" s="8">
        <v>8.4</v>
      </c>
      <c r="CL23" s="8"/>
      <c r="CM23" s="8">
        <v>8.4</v>
      </c>
      <c r="CN23" s="8"/>
      <c r="CO23" s="8">
        <v>8.3000000000000007</v>
      </c>
      <c r="CP23" s="8"/>
      <c r="CQ23" s="8">
        <v>8.4</v>
      </c>
      <c r="CR23" s="8"/>
      <c r="CS23" s="8">
        <v>8.6999999999999993</v>
      </c>
      <c r="CT23" s="8"/>
      <c r="CU23" s="9">
        <f t="shared" si="3"/>
        <v>8.1</v>
      </c>
      <c r="CW23" s="8">
        <v>8.3000000000000007</v>
      </c>
      <c r="CX23" s="8"/>
      <c r="CY23" s="8">
        <v>7.1</v>
      </c>
      <c r="CZ23" s="8"/>
      <c r="DA23" s="8">
        <v>8.4</v>
      </c>
      <c r="DB23" s="8"/>
      <c r="DC23" s="8">
        <v>7</v>
      </c>
      <c r="DD23" s="8"/>
      <c r="DE23" s="8">
        <v>7.7</v>
      </c>
      <c r="DF23" s="8"/>
      <c r="DG23" s="8">
        <v>8.3000000000000007</v>
      </c>
      <c r="DH23" s="8"/>
      <c r="DI23" s="8">
        <v>7.5</v>
      </c>
      <c r="DJ23" s="8"/>
      <c r="DK23" s="8">
        <v>8.8000000000000007</v>
      </c>
      <c r="DL23" s="8"/>
      <c r="DM23" s="8">
        <v>8.3000000000000007</v>
      </c>
      <c r="DN23" s="8"/>
      <c r="DO23" s="9">
        <f t="shared" si="4"/>
        <v>7.87</v>
      </c>
      <c r="DQ23" s="8">
        <v>9</v>
      </c>
      <c r="DR23" s="8"/>
      <c r="DS23" s="8">
        <v>8.4</v>
      </c>
      <c r="DT23" s="8"/>
      <c r="DU23" s="8">
        <v>7.5</v>
      </c>
      <c r="DV23" s="8"/>
      <c r="DW23" s="8">
        <v>7.8</v>
      </c>
      <c r="DX23" s="8"/>
      <c r="DY23" s="8">
        <v>7</v>
      </c>
      <c r="DZ23" s="8"/>
      <c r="EA23" s="8">
        <v>8.3000000000000007</v>
      </c>
      <c r="EB23" s="8"/>
      <c r="EC23" s="8">
        <v>8.6999999999999993</v>
      </c>
      <c r="ED23" s="8"/>
      <c r="EE23" s="8">
        <v>7.8</v>
      </c>
      <c r="EF23" s="8"/>
      <c r="EG23" s="9">
        <f t="shared" si="5"/>
        <v>7.89</v>
      </c>
    </row>
    <row r="24" spans="1:138" ht="24" customHeight="1" x14ac:dyDescent="0.2">
      <c r="A24" s="1">
        <v>13</v>
      </c>
      <c r="B24" s="5" t="s">
        <v>47</v>
      </c>
      <c r="C24" s="1" t="s">
        <v>48</v>
      </c>
      <c r="D24" s="5" t="s">
        <v>8</v>
      </c>
      <c r="E24" s="5" t="s">
        <v>49</v>
      </c>
      <c r="F24" s="5" t="s">
        <v>18</v>
      </c>
      <c r="G24" s="8">
        <v>7.7</v>
      </c>
      <c r="H24" s="8"/>
      <c r="I24" s="8">
        <v>8.3000000000000007</v>
      </c>
      <c r="J24" s="8"/>
      <c r="K24" s="8">
        <v>8</v>
      </c>
      <c r="L24" s="8"/>
      <c r="M24" s="8">
        <v>7.3</v>
      </c>
      <c r="N24" s="8"/>
      <c r="O24" s="8">
        <v>7.9</v>
      </c>
      <c r="P24" s="8"/>
      <c r="Q24" s="8">
        <v>8.5</v>
      </c>
      <c r="R24" s="8"/>
      <c r="S24" s="9">
        <f t="shared" si="1"/>
        <v>8.1666666666666661</v>
      </c>
      <c r="U24" s="8">
        <v>7</v>
      </c>
      <c r="V24" s="8"/>
      <c r="W24" s="8">
        <v>7.8</v>
      </c>
      <c r="X24" s="8"/>
      <c r="Y24" s="8">
        <v>7.7</v>
      </c>
      <c r="Z24" s="8"/>
      <c r="AA24" s="8">
        <v>7</v>
      </c>
      <c r="AB24" s="8"/>
      <c r="AC24" s="8">
        <v>8.6</v>
      </c>
      <c r="AD24" s="8"/>
      <c r="AE24" s="8">
        <v>9</v>
      </c>
      <c r="AF24" s="8"/>
      <c r="AG24" s="8">
        <v>9</v>
      </c>
      <c r="AH24" s="8"/>
      <c r="AI24" s="8">
        <v>8.3000000000000007</v>
      </c>
      <c r="AJ24" s="8"/>
      <c r="AK24" s="8">
        <v>9.6999999999999993</v>
      </c>
      <c r="AL24" s="8"/>
      <c r="AM24" s="9">
        <f t="shared" si="0"/>
        <v>8.3944444444444439</v>
      </c>
      <c r="AO24" s="8">
        <v>6.1</v>
      </c>
      <c r="AP24" s="8"/>
      <c r="AQ24" s="8">
        <v>7</v>
      </c>
      <c r="AR24" s="8"/>
      <c r="AS24" s="8">
        <v>6.4</v>
      </c>
      <c r="AT24" s="8"/>
      <c r="AU24" s="8">
        <v>9</v>
      </c>
      <c r="AV24" s="8"/>
      <c r="AW24" s="8">
        <v>7.3</v>
      </c>
      <c r="AX24" s="8"/>
      <c r="AY24" s="8">
        <v>6.5</v>
      </c>
      <c r="AZ24" s="8"/>
      <c r="BA24" s="8">
        <v>8.6999999999999993</v>
      </c>
      <c r="BB24" s="8"/>
      <c r="BC24" s="8">
        <v>8.3000000000000007</v>
      </c>
      <c r="BD24" s="8"/>
      <c r="BE24" s="8">
        <v>7.5</v>
      </c>
      <c r="BF24" s="8"/>
      <c r="BG24" s="9">
        <f t="shared" si="6"/>
        <v>7.213636363636363</v>
      </c>
      <c r="BI24" s="8">
        <v>6.2</v>
      </c>
      <c r="BJ24" s="8"/>
      <c r="BK24" s="8">
        <v>8.5</v>
      </c>
      <c r="BL24" s="8"/>
      <c r="BM24" s="8">
        <v>6</v>
      </c>
      <c r="BN24" s="8"/>
      <c r="BO24" s="8">
        <v>8.5</v>
      </c>
      <c r="BP24" s="8"/>
      <c r="BQ24" s="8">
        <v>7.4</v>
      </c>
      <c r="BR24" s="8"/>
      <c r="BS24" s="8">
        <v>9.5</v>
      </c>
      <c r="BT24" s="8"/>
      <c r="BU24" s="8">
        <v>8.3000000000000007</v>
      </c>
      <c r="BV24" s="8"/>
      <c r="BW24" s="8">
        <v>7.8</v>
      </c>
      <c r="BX24" s="8"/>
      <c r="BY24" s="8">
        <v>9.5</v>
      </c>
      <c r="BZ24" s="8"/>
      <c r="CA24" s="8">
        <v>9.5</v>
      </c>
      <c r="CB24" s="8"/>
      <c r="CC24" s="9">
        <f t="shared" si="2"/>
        <v>8.1350000000000016</v>
      </c>
      <c r="CE24" s="8">
        <v>6.8</v>
      </c>
      <c r="CF24" s="8"/>
      <c r="CG24" s="8">
        <v>7.9</v>
      </c>
      <c r="CH24" s="8"/>
      <c r="CI24" s="8">
        <v>7.4</v>
      </c>
      <c r="CJ24" s="8"/>
      <c r="CK24" s="8">
        <v>8.4</v>
      </c>
      <c r="CL24" s="8"/>
      <c r="CM24" s="8">
        <v>8.6</v>
      </c>
      <c r="CN24" s="8"/>
      <c r="CO24" s="8">
        <v>8.9</v>
      </c>
      <c r="CP24" s="8"/>
      <c r="CQ24" s="8">
        <v>7.2</v>
      </c>
      <c r="CR24" s="8"/>
      <c r="CS24" s="8">
        <v>8.4</v>
      </c>
      <c r="CT24" s="8"/>
      <c r="CU24" s="9">
        <f t="shared" si="3"/>
        <v>7.92</v>
      </c>
      <c r="CW24" s="8">
        <v>8.3000000000000007</v>
      </c>
      <c r="CX24" s="8"/>
      <c r="CY24" s="8">
        <v>6.6</v>
      </c>
      <c r="CZ24" s="8"/>
      <c r="DA24" s="8">
        <v>7.8</v>
      </c>
      <c r="DB24" s="8"/>
      <c r="DC24" s="8">
        <v>9.4</v>
      </c>
      <c r="DD24" s="8"/>
      <c r="DE24" s="8">
        <v>7.2</v>
      </c>
      <c r="DF24" s="8"/>
      <c r="DG24" s="8">
        <v>8.3000000000000007</v>
      </c>
      <c r="DH24" s="8"/>
      <c r="DI24" s="8">
        <v>7.5</v>
      </c>
      <c r="DJ24" s="8"/>
      <c r="DK24" s="8">
        <v>8.9</v>
      </c>
      <c r="DL24" s="8"/>
      <c r="DM24" s="8">
        <v>7.8</v>
      </c>
      <c r="DN24" s="8"/>
      <c r="DO24" s="9">
        <f t="shared" si="4"/>
        <v>8.01</v>
      </c>
      <c r="DQ24" s="8">
        <v>9</v>
      </c>
      <c r="DR24" s="8"/>
      <c r="DS24" s="8">
        <v>8.4</v>
      </c>
      <c r="DT24" s="8"/>
      <c r="DU24" s="8">
        <v>7.7</v>
      </c>
      <c r="DV24" s="8"/>
      <c r="DW24" s="8">
        <v>7.9</v>
      </c>
      <c r="DX24" s="8"/>
      <c r="DY24" s="8">
        <v>8.6999999999999993</v>
      </c>
      <c r="DZ24" s="8"/>
      <c r="EA24" s="8">
        <v>8.4</v>
      </c>
      <c r="EB24" s="8"/>
      <c r="EC24" s="8">
        <v>8.9</v>
      </c>
      <c r="ED24" s="8"/>
      <c r="EE24" s="8">
        <v>7.7</v>
      </c>
      <c r="EF24" s="8"/>
      <c r="EG24" s="9">
        <f t="shared" si="5"/>
        <v>8.24</v>
      </c>
    </row>
    <row r="25" spans="1:138" ht="24" customHeight="1" x14ac:dyDescent="0.2">
      <c r="A25" s="1">
        <v>14</v>
      </c>
      <c r="B25" s="5" t="s">
        <v>50</v>
      </c>
      <c r="C25" s="1" t="s">
        <v>51</v>
      </c>
      <c r="D25" s="5" t="s">
        <v>3</v>
      </c>
      <c r="E25" s="5" t="s">
        <v>52</v>
      </c>
      <c r="F25" s="5" t="s">
        <v>53</v>
      </c>
      <c r="G25" s="8">
        <v>7.7</v>
      </c>
      <c r="H25" s="8"/>
      <c r="I25" s="8">
        <v>7.3</v>
      </c>
      <c r="J25" s="8"/>
      <c r="K25" s="8">
        <v>8</v>
      </c>
      <c r="L25" s="8"/>
      <c r="M25" s="8">
        <v>7.2</v>
      </c>
      <c r="N25" s="8"/>
      <c r="O25" s="8">
        <v>7.4</v>
      </c>
      <c r="P25" s="8"/>
      <c r="Q25" s="8">
        <v>6.7</v>
      </c>
      <c r="R25" s="8"/>
      <c r="S25" s="9">
        <f t="shared" si="1"/>
        <v>7.1000000000000005</v>
      </c>
      <c r="U25" s="8">
        <v>5.3</v>
      </c>
      <c r="V25" s="8"/>
      <c r="W25" s="8">
        <v>7.3</v>
      </c>
      <c r="X25" s="8"/>
      <c r="Y25" s="8">
        <v>7</v>
      </c>
      <c r="Z25" s="8"/>
      <c r="AA25" s="8">
        <v>7</v>
      </c>
      <c r="AB25" s="8"/>
      <c r="AC25" s="8">
        <v>8</v>
      </c>
      <c r="AD25" s="8"/>
      <c r="AE25" s="8">
        <v>9</v>
      </c>
      <c r="AF25" s="8"/>
      <c r="AG25" s="8"/>
      <c r="AH25" s="8">
        <v>6.8</v>
      </c>
      <c r="AI25" s="8">
        <v>7.7</v>
      </c>
      <c r="AJ25" s="8"/>
      <c r="AK25" s="8">
        <v>5.5</v>
      </c>
      <c r="AL25" s="8"/>
      <c r="AM25" s="9">
        <f t="shared" si="0"/>
        <v>7.0388888888888879</v>
      </c>
      <c r="AN25" s="1" t="s">
        <v>79</v>
      </c>
      <c r="AO25" s="8">
        <v>5.8</v>
      </c>
      <c r="AP25" s="8"/>
      <c r="AQ25" s="8"/>
      <c r="AR25" s="8">
        <v>5.5</v>
      </c>
      <c r="AS25" s="8">
        <v>5.8</v>
      </c>
      <c r="AT25" s="8"/>
      <c r="AU25" s="8">
        <v>6</v>
      </c>
      <c r="AV25" s="8"/>
      <c r="AW25" s="8">
        <v>6.5</v>
      </c>
      <c r="AX25" s="8"/>
      <c r="AY25" s="8"/>
      <c r="AZ25" s="8">
        <v>7.4</v>
      </c>
      <c r="BA25" s="8">
        <v>6</v>
      </c>
      <c r="BB25" s="8"/>
      <c r="BC25" s="8">
        <v>7</v>
      </c>
      <c r="BD25" s="8"/>
      <c r="BE25" s="8"/>
      <c r="BF25" s="8">
        <v>7.8</v>
      </c>
      <c r="BG25" s="9">
        <f t="shared" si="6"/>
        <v>6.4818181818181815</v>
      </c>
      <c r="BH25" s="1" t="s">
        <v>79</v>
      </c>
      <c r="BI25" s="8">
        <v>6.6</v>
      </c>
      <c r="BJ25" s="8"/>
      <c r="BK25" s="8">
        <v>8.5</v>
      </c>
      <c r="BL25" s="8"/>
      <c r="BM25" s="8">
        <v>5.5</v>
      </c>
      <c r="BN25" s="8"/>
      <c r="BO25" s="8">
        <v>6.7</v>
      </c>
      <c r="BP25" s="8"/>
      <c r="BQ25" s="8">
        <v>6.3</v>
      </c>
      <c r="BR25" s="8"/>
      <c r="BS25" s="8">
        <v>6.4</v>
      </c>
      <c r="BT25" s="8"/>
      <c r="BU25" s="8">
        <v>7.2</v>
      </c>
      <c r="BV25" s="8"/>
      <c r="BW25" s="8">
        <v>5.5</v>
      </c>
      <c r="BX25" s="8"/>
      <c r="BY25" s="8">
        <v>9.3000000000000007</v>
      </c>
      <c r="BZ25" s="8"/>
      <c r="CA25" s="8">
        <v>6.6</v>
      </c>
      <c r="CB25" s="8"/>
      <c r="CC25" s="9">
        <f t="shared" si="2"/>
        <v>6.6049999999999995</v>
      </c>
      <c r="CE25" s="8">
        <v>5.8</v>
      </c>
      <c r="CF25" s="8"/>
      <c r="CG25" s="8">
        <v>5.9</v>
      </c>
      <c r="CH25" s="8"/>
      <c r="CI25" s="8">
        <v>6.7</v>
      </c>
      <c r="CJ25" s="8"/>
      <c r="CK25" s="8">
        <v>5.7</v>
      </c>
      <c r="CL25" s="8"/>
      <c r="CM25" s="8">
        <v>6.8</v>
      </c>
      <c r="CN25" s="8"/>
      <c r="CO25" s="8">
        <v>6.7</v>
      </c>
      <c r="CP25" s="8"/>
      <c r="CQ25" s="8">
        <v>6.5</v>
      </c>
      <c r="CR25" s="8"/>
      <c r="CS25" s="8">
        <v>7.2</v>
      </c>
      <c r="CT25" s="8"/>
      <c r="CU25" s="9">
        <f t="shared" si="3"/>
        <v>6.38</v>
      </c>
      <c r="CW25" s="8">
        <v>7.5</v>
      </c>
      <c r="CX25" s="8"/>
      <c r="CY25" s="8">
        <v>5.7</v>
      </c>
      <c r="CZ25" s="8"/>
      <c r="DA25" s="8">
        <v>7</v>
      </c>
      <c r="DB25" s="8"/>
      <c r="DC25" s="8">
        <v>5.8</v>
      </c>
      <c r="DD25" s="8"/>
      <c r="DE25" s="8">
        <v>7.2</v>
      </c>
      <c r="DF25" s="8"/>
      <c r="DG25" s="8">
        <v>5.8</v>
      </c>
      <c r="DH25" s="8"/>
      <c r="DI25" s="8">
        <v>6</v>
      </c>
      <c r="DJ25" s="8"/>
      <c r="DK25" s="8">
        <v>8.1999999999999993</v>
      </c>
      <c r="DL25" s="8"/>
      <c r="DM25" s="6"/>
      <c r="DN25" s="7"/>
      <c r="DO25" s="9">
        <f t="shared" si="4"/>
        <v>5.79</v>
      </c>
      <c r="DQ25" s="8">
        <v>9</v>
      </c>
      <c r="DR25" s="8"/>
      <c r="DS25" s="8">
        <v>6.7</v>
      </c>
      <c r="DT25" s="8"/>
      <c r="DU25" s="8">
        <v>7.8</v>
      </c>
      <c r="DV25" s="8"/>
      <c r="DW25" s="8">
        <v>7.4</v>
      </c>
      <c r="DX25" s="8"/>
      <c r="DY25" s="8">
        <v>6.6</v>
      </c>
      <c r="DZ25" s="8"/>
      <c r="EA25" s="8">
        <v>7.3</v>
      </c>
      <c r="EB25" s="8"/>
      <c r="EC25" s="8">
        <v>7.2</v>
      </c>
      <c r="ED25" s="8"/>
      <c r="EE25" s="8">
        <v>6.7</v>
      </c>
      <c r="EF25" s="8"/>
      <c r="EG25" s="9">
        <f t="shared" si="5"/>
        <v>7.12</v>
      </c>
    </row>
    <row r="26" spans="1:138" ht="24" customHeight="1" x14ac:dyDescent="0.2">
      <c r="A26" s="1">
        <v>15</v>
      </c>
      <c r="B26" s="5" t="s">
        <v>54</v>
      </c>
      <c r="C26" s="1" t="s">
        <v>55</v>
      </c>
      <c r="D26" s="5" t="s">
        <v>3</v>
      </c>
      <c r="E26" s="5" t="s">
        <v>56</v>
      </c>
      <c r="F26" s="5" t="s">
        <v>57</v>
      </c>
      <c r="G26" s="8">
        <v>7.3</v>
      </c>
      <c r="H26" s="8"/>
      <c r="I26" s="8">
        <v>8.5</v>
      </c>
      <c r="J26" s="8"/>
      <c r="K26" s="8">
        <v>8</v>
      </c>
      <c r="L26" s="8"/>
      <c r="M26" s="8">
        <v>7.4</v>
      </c>
      <c r="N26" s="8"/>
      <c r="O26" s="8">
        <v>6.8</v>
      </c>
      <c r="P26" s="8"/>
      <c r="Q26" s="8">
        <v>6.4</v>
      </c>
      <c r="R26" s="8"/>
      <c r="S26" s="9">
        <f t="shared" si="1"/>
        <v>6.6833333333333336</v>
      </c>
      <c r="U26" s="8">
        <v>6.9</v>
      </c>
      <c r="V26" s="8"/>
      <c r="W26" s="8">
        <v>6.4</v>
      </c>
      <c r="X26" s="8"/>
      <c r="Y26" s="8">
        <v>7</v>
      </c>
      <c r="Z26" s="8"/>
      <c r="AA26" s="8">
        <v>7</v>
      </c>
      <c r="AB26" s="8"/>
      <c r="AC26" s="8">
        <v>6.3</v>
      </c>
      <c r="AD26" s="8"/>
      <c r="AE26" s="8">
        <v>8.8000000000000007</v>
      </c>
      <c r="AF26" s="8"/>
      <c r="AG26" s="8">
        <v>7</v>
      </c>
      <c r="AH26" s="8"/>
      <c r="AI26" s="8">
        <v>7</v>
      </c>
      <c r="AJ26" s="8"/>
      <c r="AK26" s="8">
        <v>5.5</v>
      </c>
      <c r="AL26" s="8"/>
      <c r="AM26" s="9">
        <f t="shared" si="0"/>
        <v>6.7388888888888889</v>
      </c>
      <c r="AO26" s="8">
        <v>5.7</v>
      </c>
      <c r="AP26" s="8"/>
      <c r="AQ26" s="8">
        <v>5.8</v>
      </c>
      <c r="AR26" s="8"/>
      <c r="AS26" s="8">
        <v>6.4</v>
      </c>
      <c r="AT26" s="8"/>
      <c r="AU26" s="8">
        <v>6</v>
      </c>
      <c r="AV26" s="8"/>
      <c r="AW26" s="8">
        <v>6.5</v>
      </c>
      <c r="AX26" s="8"/>
      <c r="AY26" s="8"/>
      <c r="AZ26" s="8">
        <v>8</v>
      </c>
      <c r="BA26" s="8">
        <v>7.5</v>
      </c>
      <c r="BB26" s="8"/>
      <c r="BC26" s="8">
        <v>6.5</v>
      </c>
      <c r="BD26" s="8"/>
      <c r="BE26" s="8"/>
      <c r="BF26" s="8">
        <v>8.1999999999999993</v>
      </c>
      <c r="BG26" s="9">
        <f t="shared" si="6"/>
        <v>6.8590909090909093</v>
      </c>
      <c r="BH26" s="1" t="s">
        <v>79</v>
      </c>
      <c r="BI26" s="8">
        <v>6</v>
      </c>
      <c r="BJ26" s="8"/>
      <c r="BK26" s="8">
        <v>8.5</v>
      </c>
      <c r="BL26" s="8"/>
      <c r="BM26" s="8">
        <v>5.5</v>
      </c>
      <c r="BN26" s="8"/>
      <c r="BO26" s="8">
        <v>6.2</v>
      </c>
      <c r="BP26" s="8"/>
      <c r="BQ26" s="8">
        <v>6.4</v>
      </c>
      <c r="BR26" s="8"/>
      <c r="BS26" s="8">
        <v>7.8</v>
      </c>
      <c r="BT26" s="8"/>
      <c r="BU26" s="8">
        <v>6.8</v>
      </c>
      <c r="BV26" s="8"/>
      <c r="BW26" s="8">
        <v>5</v>
      </c>
      <c r="BX26" s="8"/>
      <c r="BY26" s="8">
        <v>9.3000000000000007</v>
      </c>
      <c r="BZ26" s="8"/>
      <c r="CA26" s="8">
        <v>6</v>
      </c>
      <c r="CB26" s="8"/>
      <c r="CC26" s="9">
        <f t="shared" si="2"/>
        <v>6.5399999999999991</v>
      </c>
      <c r="CE26" s="8">
        <v>5.8</v>
      </c>
      <c r="CF26" s="8"/>
      <c r="CG26" s="8">
        <v>6.3</v>
      </c>
      <c r="CH26" s="8"/>
      <c r="CI26" s="8"/>
      <c r="CJ26" s="8">
        <v>7</v>
      </c>
      <c r="CK26" s="8">
        <v>6.3</v>
      </c>
      <c r="CL26" s="8"/>
      <c r="CM26" s="8">
        <v>6.9</v>
      </c>
      <c r="CN26" s="8"/>
      <c r="CO26" s="8">
        <v>7</v>
      </c>
      <c r="CP26" s="8"/>
      <c r="CQ26" s="8"/>
      <c r="CR26" s="8">
        <v>7.5</v>
      </c>
      <c r="CS26" s="8">
        <v>7.1</v>
      </c>
      <c r="CT26" s="8"/>
      <c r="CU26" s="9">
        <f t="shared" si="3"/>
        <v>6.69</v>
      </c>
      <c r="CV26" s="1" t="s">
        <v>79</v>
      </c>
      <c r="CW26" s="8">
        <v>7.5</v>
      </c>
      <c r="CX26" s="8"/>
      <c r="CY26" s="8">
        <v>5.9</v>
      </c>
      <c r="CZ26" s="8"/>
      <c r="DA26" s="8">
        <v>7.3</v>
      </c>
      <c r="DB26" s="8"/>
      <c r="DC26" s="8">
        <v>6.5</v>
      </c>
      <c r="DD26" s="8"/>
      <c r="DE26" s="8">
        <v>6.9</v>
      </c>
      <c r="DF26" s="8"/>
      <c r="DG26" s="8">
        <v>6.4</v>
      </c>
      <c r="DH26" s="8"/>
      <c r="DI26" s="8"/>
      <c r="DJ26" s="8">
        <v>7.3</v>
      </c>
      <c r="DK26" s="8">
        <v>6.5</v>
      </c>
      <c r="DL26" s="8"/>
      <c r="DM26" s="8">
        <v>7.3</v>
      </c>
      <c r="DN26" s="8"/>
      <c r="DO26" s="9">
        <f t="shared" si="4"/>
        <v>6.78</v>
      </c>
      <c r="DP26" s="1" t="s">
        <v>79</v>
      </c>
      <c r="DQ26" s="8">
        <v>8.8000000000000007</v>
      </c>
      <c r="DR26" s="8"/>
      <c r="DS26" s="8">
        <v>6.8</v>
      </c>
      <c r="DT26" s="8"/>
      <c r="DU26" s="8">
        <v>7.5</v>
      </c>
      <c r="DV26" s="8"/>
      <c r="DW26" s="8">
        <v>7.2</v>
      </c>
      <c r="DX26" s="8"/>
      <c r="DY26" s="8">
        <v>7.5</v>
      </c>
      <c r="DZ26" s="8"/>
      <c r="EA26" s="8">
        <v>8.5</v>
      </c>
      <c r="EB26" s="8"/>
      <c r="EC26" s="8">
        <v>7.3</v>
      </c>
      <c r="ED26" s="8"/>
      <c r="EE26" s="8">
        <v>6.8</v>
      </c>
      <c r="EF26" s="8"/>
      <c r="EG26" s="9">
        <f t="shared" si="5"/>
        <v>7.41</v>
      </c>
    </row>
    <row r="27" spans="1:138" ht="24" customHeight="1" x14ac:dyDescent="0.2">
      <c r="A27" s="1">
        <v>16</v>
      </c>
      <c r="B27" s="5" t="s">
        <v>58</v>
      </c>
      <c r="C27" s="1" t="s">
        <v>59</v>
      </c>
      <c r="D27" s="5" t="s">
        <v>8</v>
      </c>
      <c r="E27" s="5" t="s">
        <v>60</v>
      </c>
      <c r="F27" s="5" t="s">
        <v>14</v>
      </c>
      <c r="G27" s="8">
        <v>6.7</v>
      </c>
      <c r="H27" s="8"/>
      <c r="I27" s="8">
        <v>8.5</v>
      </c>
      <c r="J27" s="8"/>
      <c r="K27" s="8">
        <v>9</v>
      </c>
      <c r="L27" s="8"/>
      <c r="M27" s="8">
        <v>7.9</v>
      </c>
      <c r="N27" s="8"/>
      <c r="O27" s="8">
        <v>8.3000000000000007</v>
      </c>
      <c r="P27" s="8"/>
      <c r="Q27" s="8">
        <v>8.6999999999999993</v>
      </c>
      <c r="R27" s="8"/>
      <c r="S27" s="9">
        <f t="shared" si="1"/>
        <v>8.2333333333333325</v>
      </c>
      <c r="U27" s="8">
        <v>6.5</v>
      </c>
      <c r="V27" s="8"/>
      <c r="W27" s="8">
        <v>8.3000000000000007</v>
      </c>
      <c r="X27" s="8"/>
      <c r="Y27" s="8">
        <v>7.8</v>
      </c>
      <c r="Z27" s="8"/>
      <c r="AA27" s="8">
        <v>8</v>
      </c>
      <c r="AB27" s="8"/>
      <c r="AC27" s="8">
        <v>7.4</v>
      </c>
      <c r="AD27" s="8"/>
      <c r="AE27" s="8">
        <v>9</v>
      </c>
      <c r="AF27" s="8"/>
      <c r="AG27" s="8">
        <v>7.5</v>
      </c>
      <c r="AH27" s="8"/>
      <c r="AI27" s="8">
        <v>8.3000000000000007</v>
      </c>
      <c r="AJ27" s="8"/>
      <c r="AK27" s="8">
        <v>8.9</v>
      </c>
      <c r="AL27" s="8"/>
      <c r="AM27" s="9">
        <f t="shared" si="0"/>
        <v>7.866666666666668</v>
      </c>
      <c r="AO27" s="8">
        <v>6.9</v>
      </c>
      <c r="AP27" s="8"/>
      <c r="AQ27" s="8">
        <v>7.3</v>
      </c>
      <c r="AR27" s="8"/>
      <c r="AS27" s="8">
        <v>7</v>
      </c>
      <c r="AT27" s="8"/>
      <c r="AU27" s="8">
        <v>9</v>
      </c>
      <c r="AV27" s="8"/>
      <c r="AW27" s="8">
        <v>8</v>
      </c>
      <c r="AX27" s="8"/>
      <c r="AY27" s="8">
        <v>7</v>
      </c>
      <c r="AZ27" s="8"/>
      <c r="BA27" s="8">
        <v>8.1999999999999993</v>
      </c>
      <c r="BB27" s="8"/>
      <c r="BC27" s="8">
        <v>9.1999999999999993</v>
      </c>
      <c r="BD27" s="8"/>
      <c r="BE27" s="8">
        <v>8.6999999999999993</v>
      </c>
      <c r="BF27" s="8"/>
      <c r="BG27" s="9">
        <f t="shared" si="6"/>
        <v>7.7590909090909088</v>
      </c>
      <c r="BI27" s="8">
        <v>6.5</v>
      </c>
      <c r="BJ27" s="8"/>
      <c r="BK27" s="8">
        <v>8.5</v>
      </c>
      <c r="BL27" s="8"/>
      <c r="BM27" s="8">
        <v>7.2</v>
      </c>
      <c r="BN27" s="8"/>
      <c r="BO27" s="8">
        <v>7.7</v>
      </c>
      <c r="BP27" s="8"/>
      <c r="BQ27" s="8">
        <v>8.5</v>
      </c>
      <c r="BR27" s="8"/>
      <c r="BS27" s="8">
        <v>8.9</v>
      </c>
      <c r="BT27" s="8"/>
      <c r="BU27" s="8">
        <v>8.3000000000000007</v>
      </c>
      <c r="BV27" s="8"/>
      <c r="BW27" s="8">
        <v>6.9</v>
      </c>
      <c r="BX27" s="8"/>
      <c r="BY27" s="8">
        <v>9.5</v>
      </c>
      <c r="BZ27" s="8"/>
      <c r="CA27" s="8">
        <v>8.9</v>
      </c>
      <c r="CB27" s="8"/>
      <c r="CC27" s="9">
        <f t="shared" si="2"/>
        <v>8.0300000000000011</v>
      </c>
      <c r="CE27" s="8">
        <v>7.3</v>
      </c>
      <c r="CF27" s="8"/>
      <c r="CG27" s="8">
        <v>7.5</v>
      </c>
      <c r="CH27" s="8"/>
      <c r="CI27" s="8">
        <v>7.3</v>
      </c>
      <c r="CJ27" s="8"/>
      <c r="CK27" s="8">
        <v>8.1999999999999993</v>
      </c>
      <c r="CL27" s="8"/>
      <c r="CM27" s="8">
        <v>8</v>
      </c>
      <c r="CN27" s="8"/>
      <c r="CO27" s="8">
        <v>8.5</v>
      </c>
      <c r="CP27" s="8"/>
      <c r="CQ27" s="8">
        <v>9</v>
      </c>
      <c r="CR27" s="8"/>
      <c r="CS27" s="8">
        <v>8.4</v>
      </c>
      <c r="CT27" s="8"/>
      <c r="CU27" s="9">
        <f t="shared" si="3"/>
        <v>7.96</v>
      </c>
      <c r="CW27" s="8">
        <v>8.3000000000000007</v>
      </c>
      <c r="CX27" s="8"/>
      <c r="CY27" s="8">
        <v>6.9</v>
      </c>
      <c r="CZ27" s="8"/>
      <c r="DA27" s="8">
        <v>8.6999999999999993</v>
      </c>
      <c r="DB27" s="8"/>
      <c r="DC27" s="8">
        <v>7.4</v>
      </c>
      <c r="DD27" s="8"/>
      <c r="DE27" s="8">
        <v>7.9</v>
      </c>
      <c r="DF27" s="8"/>
      <c r="DG27" s="8">
        <v>7.4</v>
      </c>
      <c r="DH27" s="8"/>
      <c r="DI27" s="8">
        <v>7.8</v>
      </c>
      <c r="DJ27" s="8"/>
      <c r="DK27" s="8">
        <v>8.9</v>
      </c>
      <c r="DL27" s="8"/>
      <c r="DM27" s="8">
        <v>8.3000000000000007</v>
      </c>
      <c r="DN27" s="8"/>
      <c r="DO27" s="9">
        <f t="shared" si="4"/>
        <v>7.93</v>
      </c>
      <c r="DQ27" s="8">
        <v>9.3000000000000007</v>
      </c>
      <c r="DR27" s="8"/>
      <c r="DS27" s="8">
        <v>8</v>
      </c>
      <c r="DT27" s="8"/>
      <c r="DU27" s="8">
        <v>8</v>
      </c>
      <c r="DV27" s="8"/>
      <c r="DW27" s="8">
        <v>8</v>
      </c>
      <c r="DX27" s="8"/>
      <c r="DY27" s="8">
        <v>8.5</v>
      </c>
      <c r="DZ27" s="8"/>
      <c r="EA27" s="8">
        <v>8.9</v>
      </c>
      <c r="EB27" s="8"/>
      <c r="EC27" s="8">
        <v>9</v>
      </c>
      <c r="ED27" s="8"/>
      <c r="EE27" s="8">
        <v>8.6999999999999993</v>
      </c>
      <c r="EF27" s="8"/>
      <c r="EG27" s="9">
        <f t="shared" si="5"/>
        <v>8.4</v>
      </c>
    </row>
    <row r="28" spans="1:138" ht="24" customHeight="1" x14ac:dyDescent="0.2">
      <c r="A28" s="1">
        <v>17</v>
      </c>
      <c r="B28" s="5" t="s">
        <v>61</v>
      </c>
      <c r="C28" s="1" t="s">
        <v>62</v>
      </c>
      <c r="D28" s="5" t="s">
        <v>8</v>
      </c>
      <c r="E28" s="5" t="s">
        <v>63</v>
      </c>
      <c r="F28" s="5" t="s">
        <v>18</v>
      </c>
      <c r="G28" s="8">
        <v>6</v>
      </c>
      <c r="H28" s="8"/>
      <c r="I28" s="8">
        <v>8.5</v>
      </c>
      <c r="J28" s="8"/>
      <c r="K28" s="8">
        <v>8</v>
      </c>
      <c r="L28" s="8"/>
      <c r="M28" s="8">
        <v>8.1</v>
      </c>
      <c r="N28" s="8"/>
      <c r="O28" s="8">
        <v>8</v>
      </c>
      <c r="P28" s="8"/>
      <c r="Q28" s="8">
        <v>8.5</v>
      </c>
      <c r="R28" s="8"/>
      <c r="S28" s="9">
        <f t="shared" si="1"/>
        <v>7.916666666666667</v>
      </c>
      <c r="U28" s="8">
        <v>6.3</v>
      </c>
      <c r="V28" s="8"/>
      <c r="W28" s="8">
        <v>7.4</v>
      </c>
      <c r="X28" s="8"/>
      <c r="Y28" s="8">
        <v>7.8</v>
      </c>
      <c r="Z28" s="8"/>
      <c r="AA28" s="8">
        <v>8</v>
      </c>
      <c r="AB28" s="8"/>
      <c r="AC28" s="8">
        <v>7.2</v>
      </c>
      <c r="AD28" s="8"/>
      <c r="AE28" s="8">
        <v>8.1999999999999993</v>
      </c>
      <c r="AF28" s="8"/>
      <c r="AG28" s="8">
        <v>8.6999999999999993</v>
      </c>
      <c r="AH28" s="8"/>
      <c r="AI28" s="8">
        <v>7.4</v>
      </c>
      <c r="AJ28" s="8"/>
      <c r="AK28" s="8">
        <v>8.4</v>
      </c>
      <c r="AL28" s="8"/>
      <c r="AM28" s="9">
        <f t="shared" si="0"/>
        <v>7.6611111111111114</v>
      </c>
      <c r="AO28" s="8">
        <v>7.3</v>
      </c>
      <c r="AP28" s="8"/>
      <c r="AQ28" s="8">
        <v>7.3</v>
      </c>
      <c r="AR28" s="8"/>
      <c r="AS28" s="8">
        <v>6.8</v>
      </c>
      <c r="AT28" s="8"/>
      <c r="AU28" s="8">
        <v>8</v>
      </c>
      <c r="AV28" s="8"/>
      <c r="AW28" s="8">
        <v>7.8</v>
      </c>
      <c r="AX28" s="8"/>
      <c r="AY28" s="8">
        <v>7.5</v>
      </c>
      <c r="AZ28" s="8"/>
      <c r="BA28" s="8">
        <v>8.4</v>
      </c>
      <c r="BB28" s="8"/>
      <c r="BC28" s="8">
        <v>7.5</v>
      </c>
      <c r="BD28" s="8"/>
      <c r="BE28" s="8">
        <v>8.4</v>
      </c>
      <c r="BF28" s="8"/>
      <c r="BG28" s="9">
        <f t="shared" si="6"/>
        <v>7.668181818181818</v>
      </c>
      <c r="BI28" s="8">
        <v>7.6</v>
      </c>
      <c r="BJ28" s="8"/>
      <c r="BK28" s="8">
        <v>8.5</v>
      </c>
      <c r="BL28" s="8"/>
      <c r="BM28" s="8">
        <v>7</v>
      </c>
      <c r="BN28" s="8"/>
      <c r="BO28" s="8">
        <v>7.8</v>
      </c>
      <c r="BP28" s="8"/>
      <c r="BQ28" s="8">
        <v>7</v>
      </c>
      <c r="BR28" s="8"/>
      <c r="BS28" s="8">
        <v>9.1</v>
      </c>
      <c r="BT28" s="8"/>
      <c r="BU28" s="8">
        <v>7.4</v>
      </c>
      <c r="BV28" s="8"/>
      <c r="BW28" s="8">
        <v>6.4</v>
      </c>
      <c r="BX28" s="8"/>
      <c r="BY28" s="8">
        <v>9.5</v>
      </c>
      <c r="BZ28" s="8"/>
      <c r="CA28" s="8">
        <v>8.1</v>
      </c>
      <c r="CB28" s="8"/>
      <c r="CC28" s="9">
        <f t="shared" si="2"/>
        <v>7.7649999999999988</v>
      </c>
      <c r="CE28" s="8">
        <v>7.8</v>
      </c>
      <c r="CF28" s="8"/>
      <c r="CG28" s="8">
        <v>6.9</v>
      </c>
      <c r="CH28" s="8"/>
      <c r="CI28" s="8"/>
      <c r="CJ28" s="8">
        <v>7.7</v>
      </c>
      <c r="CK28" s="8">
        <v>7.8</v>
      </c>
      <c r="CL28" s="8"/>
      <c r="CM28" s="8">
        <v>7.9</v>
      </c>
      <c r="CN28" s="8"/>
      <c r="CO28" s="8">
        <v>7.8</v>
      </c>
      <c r="CP28" s="8"/>
      <c r="CQ28" s="8">
        <v>7.7</v>
      </c>
      <c r="CR28" s="8"/>
      <c r="CS28" s="8">
        <v>7.5</v>
      </c>
      <c r="CT28" s="8"/>
      <c r="CU28" s="9">
        <f t="shared" si="3"/>
        <v>7.67</v>
      </c>
      <c r="CV28" s="1" t="s">
        <v>79</v>
      </c>
      <c r="CW28" s="8">
        <v>8.5</v>
      </c>
      <c r="CX28" s="8"/>
      <c r="CY28" s="8">
        <v>6.4</v>
      </c>
      <c r="CZ28" s="8"/>
      <c r="DA28" s="8">
        <v>7.8</v>
      </c>
      <c r="DB28" s="8"/>
      <c r="DC28" s="8">
        <v>7.3</v>
      </c>
      <c r="DD28" s="8"/>
      <c r="DE28" s="8">
        <v>7.2</v>
      </c>
      <c r="DF28" s="8"/>
      <c r="DG28" s="8">
        <v>7.5</v>
      </c>
      <c r="DH28" s="8"/>
      <c r="DI28" s="8">
        <v>7.3</v>
      </c>
      <c r="DJ28" s="8"/>
      <c r="DK28" s="8">
        <v>6.8</v>
      </c>
      <c r="DL28" s="8"/>
      <c r="DM28" s="8">
        <v>7.5</v>
      </c>
      <c r="DN28" s="8"/>
      <c r="DO28" s="9">
        <f t="shared" si="4"/>
        <v>7.26</v>
      </c>
      <c r="DQ28" s="8">
        <v>9</v>
      </c>
      <c r="DR28" s="8"/>
      <c r="DS28" s="8">
        <v>8.1999999999999993</v>
      </c>
      <c r="DT28" s="8"/>
      <c r="DU28" s="8">
        <v>7.4</v>
      </c>
      <c r="DV28" s="8"/>
      <c r="DW28" s="8">
        <v>8.4</v>
      </c>
      <c r="DX28" s="8"/>
      <c r="DY28" s="8">
        <v>8.5</v>
      </c>
      <c r="DZ28" s="8"/>
      <c r="EA28" s="8">
        <v>8.4</v>
      </c>
      <c r="EB28" s="8"/>
      <c r="EC28" s="8">
        <v>9.3000000000000007</v>
      </c>
      <c r="ED28" s="8"/>
      <c r="EE28" s="8">
        <v>7.9</v>
      </c>
      <c r="EF28" s="8"/>
      <c r="EG28" s="9">
        <f t="shared" si="5"/>
        <v>8.27</v>
      </c>
    </row>
    <row r="29" spans="1:138" ht="24" customHeight="1" x14ac:dyDescent="0.2">
      <c r="A29" s="1">
        <v>18</v>
      </c>
      <c r="B29" s="5" t="s">
        <v>64</v>
      </c>
      <c r="C29" s="1" t="s">
        <v>65</v>
      </c>
      <c r="D29" s="5" t="s">
        <v>8</v>
      </c>
      <c r="E29" s="5" t="s">
        <v>66</v>
      </c>
      <c r="F29" s="5" t="s">
        <v>14</v>
      </c>
      <c r="G29" s="8">
        <v>8.1999999999999993</v>
      </c>
      <c r="H29" s="8"/>
      <c r="I29" s="8">
        <v>7.8</v>
      </c>
      <c r="J29" s="8"/>
      <c r="K29" s="8">
        <v>8</v>
      </c>
      <c r="L29" s="8"/>
      <c r="M29" s="8">
        <v>7.7</v>
      </c>
      <c r="N29" s="8"/>
      <c r="O29" s="8">
        <v>7.2</v>
      </c>
      <c r="P29" s="8"/>
      <c r="Q29" s="8">
        <v>8.6999999999999993</v>
      </c>
      <c r="R29" s="8"/>
      <c r="S29" s="9">
        <f t="shared" si="1"/>
        <v>8.1166666666666671</v>
      </c>
      <c r="U29" s="8">
        <v>5.5</v>
      </c>
      <c r="V29" s="8"/>
      <c r="W29" s="8">
        <v>6.2</v>
      </c>
      <c r="X29" s="8"/>
      <c r="Y29" s="8">
        <v>6.8</v>
      </c>
      <c r="Z29" s="8"/>
      <c r="AA29" s="8">
        <v>9</v>
      </c>
      <c r="AB29" s="8"/>
      <c r="AC29" s="8">
        <v>5.8</v>
      </c>
      <c r="AD29" s="8"/>
      <c r="AE29" s="8">
        <v>8</v>
      </c>
      <c r="AF29" s="8"/>
      <c r="AG29" s="8">
        <v>6.7</v>
      </c>
      <c r="AH29" s="8"/>
      <c r="AI29" s="8">
        <v>7.3</v>
      </c>
      <c r="AJ29" s="8"/>
      <c r="AK29" s="8">
        <v>7</v>
      </c>
      <c r="AL29" s="8"/>
      <c r="AM29" s="9">
        <f t="shared" si="0"/>
        <v>6.5777777777777784</v>
      </c>
      <c r="AO29" s="8"/>
      <c r="AP29" s="8">
        <v>6.2</v>
      </c>
      <c r="AQ29" s="8">
        <v>6.7</v>
      </c>
      <c r="AR29" s="8"/>
      <c r="AS29" s="8">
        <v>6</v>
      </c>
      <c r="AT29" s="8"/>
      <c r="AU29" s="8">
        <v>8</v>
      </c>
      <c r="AV29" s="8"/>
      <c r="AW29" s="8">
        <v>7.9</v>
      </c>
      <c r="AX29" s="8"/>
      <c r="AY29" s="8">
        <v>6.5</v>
      </c>
      <c r="AZ29" s="8"/>
      <c r="BA29" s="8">
        <v>8.5</v>
      </c>
      <c r="BB29" s="8"/>
      <c r="BC29" s="8">
        <v>7.7</v>
      </c>
      <c r="BD29" s="8"/>
      <c r="BE29" s="8">
        <v>7.5</v>
      </c>
      <c r="BF29" s="8"/>
      <c r="BG29" s="9">
        <f t="shared" si="6"/>
        <v>7.15</v>
      </c>
      <c r="BH29" s="1" t="s">
        <v>79</v>
      </c>
      <c r="BI29" s="8">
        <v>5.9</v>
      </c>
      <c r="BJ29" s="8"/>
      <c r="BK29" s="8">
        <v>8.5</v>
      </c>
      <c r="BL29" s="8"/>
      <c r="BM29" s="8">
        <v>6.3</v>
      </c>
      <c r="BN29" s="8"/>
      <c r="BO29" s="8">
        <v>7.5</v>
      </c>
      <c r="BP29" s="8"/>
      <c r="BQ29" s="8">
        <v>7.7</v>
      </c>
      <c r="BR29" s="8"/>
      <c r="BS29" s="8">
        <v>9</v>
      </c>
      <c r="BT29" s="8"/>
      <c r="BU29" s="8">
        <v>8</v>
      </c>
      <c r="BV29" s="8"/>
      <c r="BW29" s="8">
        <v>7.2</v>
      </c>
      <c r="BX29" s="8"/>
      <c r="BY29" s="8">
        <v>9.3000000000000007</v>
      </c>
      <c r="BZ29" s="8"/>
      <c r="CA29" s="8">
        <v>8.4</v>
      </c>
      <c r="CB29" s="8"/>
      <c r="CC29" s="9">
        <f t="shared" si="2"/>
        <v>7.74</v>
      </c>
      <c r="CE29" s="8">
        <v>7</v>
      </c>
      <c r="CF29" s="8"/>
      <c r="CG29" s="8">
        <v>6.9</v>
      </c>
      <c r="CH29" s="8"/>
      <c r="CI29" s="8">
        <v>7.4</v>
      </c>
      <c r="CJ29" s="8"/>
      <c r="CK29" s="8">
        <v>7.8</v>
      </c>
      <c r="CL29" s="8"/>
      <c r="CM29" s="8">
        <v>7.9</v>
      </c>
      <c r="CN29" s="8"/>
      <c r="CO29" s="8">
        <v>7</v>
      </c>
      <c r="CP29" s="8"/>
      <c r="CQ29" s="8">
        <v>7.4</v>
      </c>
      <c r="CR29" s="8"/>
      <c r="CS29" s="8">
        <v>8.3000000000000007</v>
      </c>
      <c r="CT29" s="8"/>
      <c r="CU29" s="9">
        <f t="shared" si="3"/>
        <v>7.48</v>
      </c>
      <c r="CW29" s="8">
        <v>7.5</v>
      </c>
      <c r="CX29" s="8"/>
      <c r="CY29" s="8">
        <v>6.4</v>
      </c>
      <c r="CZ29" s="8"/>
      <c r="DA29" s="8">
        <v>8.4</v>
      </c>
      <c r="DB29" s="8"/>
      <c r="DC29" s="8">
        <v>6.5</v>
      </c>
      <c r="DD29" s="8"/>
      <c r="DE29" s="8">
        <v>7.1</v>
      </c>
      <c r="DF29" s="8"/>
      <c r="DG29" s="8">
        <v>7</v>
      </c>
      <c r="DH29" s="8"/>
      <c r="DI29" s="8">
        <v>6.9</v>
      </c>
      <c r="DJ29" s="8"/>
      <c r="DK29" s="8">
        <v>8</v>
      </c>
      <c r="DL29" s="8"/>
      <c r="DM29" s="8">
        <v>7.3</v>
      </c>
      <c r="DN29" s="8"/>
      <c r="DO29" s="9">
        <f t="shared" si="4"/>
        <v>7.23</v>
      </c>
      <c r="DQ29" s="8">
        <v>9</v>
      </c>
      <c r="DR29" s="8"/>
      <c r="DS29" s="8">
        <v>7.9</v>
      </c>
      <c r="DT29" s="8"/>
      <c r="DU29" s="8">
        <v>7.4</v>
      </c>
      <c r="DV29" s="8"/>
      <c r="DW29" s="8">
        <v>7.5</v>
      </c>
      <c r="DX29" s="8"/>
      <c r="DY29" s="8">
        <v>6.5</v>
      </c>
      <c r="DZ29" s="8"/>
      <c r="EA29" s="8">
        <v>8.1999999999999993</v>
      </c>
      <c r="EB29" s="8"/>
      <c r="EC29" s="8">
        <v>8</v>
      </c>
      <c r="ED29" s="8"/>
      <c r="EE29" s="8">
        <v>7.7</v>
      </c>
      <c r="EF29" s="8"/>
      <c r="EG29" s="9">
        <f t="shared" si="5"/>
        <v>7.57</v>
      </c>
    </row>
    <row r="30" spans="1:138" ht="24" customHeight="1" x14ac:dyDescent="0.2">
      <c r="A30" s="1">
        <v>19</v>
      </c>
      <c r="B30" s="5" t="s">
        <v>67</v>
      </c>
      <c r="C30" s="1" t="s">
        <v>68</v>
      </c>
      <c r="D30" s="5" t="s">
        <v>3</v>
      </c>
      <c r="E30" s="5" t="s">
        <v>69</v>
      </c>
      <c r="F30" s="5" t="s">
        <v>22</v>
      </c>
      <c r="G30" s="8">
        <v>8.1999999999999993</v>
      </c>
      <c r="H30" s="8"/>
      <c r="I30" s="8">
        <v>7.5</v>
      </c>
      <c r="J30" s="8"/>
      <c r="K30" s="8">
        <v>9</v>
      </c>
      <c r="L30" s="8"/>
      <c r="M30" s="8">
        <v>7.5</v>
      </c>
      <c r="N30" s="8"/>
      <c r="O30" s="8">
        <v>7.2</v>
      </c>
      <c r="P30" s="8"/>
      <c r="Q30" s="8">
        <v>7.3</v>
      </c>
      <c r="R30" s="8"/>
      <c r="S30" s="9">
        <f t="shared" si="1"/>
        <v>7.416666666666667</v>
      </c>
      <c r="U30" s="8">
        <v>6.3</v>
      </c>
      <c r="V30" s="8"/>
      <c r="W30" s="8">
        <v>5.7</v>
      </c>
      <c r="X30" s="8"/>
      <c r="Y30" s="8"/>
      <c r="Z30" s="8">
        <v>6.7</v>
      </c>
      <c r="AA30" s="8">
        <v>8</v>
      </c>
      <c r="AB30" s="8"/>
      <c r="AC30" s="8">
        <v>6</v>
      </c>
      <c r="AD30" s="8"/>
      <c r="AE30" s="8">
        <v>8.1999999999999993</v>
      </c>
      <c r="AF30" s="8"/>
      <c r="AG30" s="8">
        <v>6</v>
      </c>
      <c r="AH30" s="8"/>
      <c r="AI30" s="8">
        <v>7.3</v>
      </c>
      <c r="AJ30" s="8"/>
      <c r="AK30" s="8"/>
      <c r="AL30" s="8">
        <v>8.1999999999999993</v>
      </c>
      <c r="AM30" s="9">
        <f t="shared" si="0"/>
        <v>6.6611111111111114</v>
      </c>
      <c r="AN30" s="1" t="s">
        <v>79</v>
      </c>
      <c r="AO30" s="8">
        <v>6.6</v>
      </c>
      <c r="AP30" s="8"/>
      <c r="AQ30" s="8"/>
      <c r="AR30" s="8">
        <v>7</v>
      </c>
      <c r="AS30" s="8">
        <v>6.2</v>
      </c>
      <c r="AT30" s="8"/>
      <c r="AU30" s="8">
        <v>6</v>
      </c>
      <c r="AV30" s="8"/>
      <c r="AW30" s="8">
        <v>6.4</v>
      </c>
      <c r="AX30" s="8"/>
      <c r="AY30" s="8"/>
      <c r="AZ30" s="8">
        <v>6.9</v>
      </c>
      <c r="BA30" s="8">
        <v>6.3</v>
      </c>
      <c r="BB30" s="8"/>
      <c r="BC30" s="8">
        <v>6.4</v>
      </c>
      <c r="BD30" s="8"/>
      <c r="BE30" s="8"/>
      <c r="BF30" s="8">
        <v>7.8</v>
      </c>
      <c r="BG30" s="9">
        <f t="shared" si="6"/>
        <v>6.7363636363636354</v>
      </c>
      <c r="BH30" s="1" t="s">
        <v>79</v>
      </c>
      <c r="BI30" s="8">
        <v>7.4</v>
      </c>
      <c r="BJ30" s="8"/>
      <c r="BK30" s="8">
        <v>8.5</v>
      </c>
      <c r="BL30" s="8"/>
      <c r="BM30" s="8">
        <v>6.3</v>
      </c>
      <c r="BN30" s="8"/>
      <c r="BO30" s="8">
        <v>7.4</v>
      </c>
      <c r="BP30" s="8"/>
      <c r="BQ30" s="8">
        <v>6.4</v>
      </c>
      <c r="BR30" s="8"/>
      <c r="BS30" s="8">
        <v>7.8</v>
      </c>
      <c r="BT30" s="8"/>
      <c r="BU30" s="8">
        <v>8</v>
      </c>
      <c r="BV30" s="8"/>
      <c r="BW30" s="8">
        <v>5.5</v>
      </c>
      <c r="BX30" s="8"/>
      <c r="BY30" s="8">
        <v>9.3000000000000007</v>
      </c>
      <c r="BZ30" s="8"/>
      <c r="CA30" s="8">
        <v>8.1</v>
      </c>
      <c r="CB30" s="8"/>
      <c r="CC30" s="9">
        <f t="shared" si="2"/>
        <v>7.2849999999999993</v>
      </c>
      <c r="CE30" s="8"/>
      <c r="CF30" s="7">
        <v>4.8</v>
      </c>
      <c r="CG30" s="8"/>
      <c r="CH30" s="8">
        <v>6.5</v>
      </c>
      <c r="CI30" s="8">
        <v>6.5</v>
      </c>
      <c r="CJ30" s="8"/>
      <c r="CK30" s="8">
        <v>7.2</v>
      </c>
      <c r="CL30" s="8"/>
      <c r="CM30" s="8">
        <v>6.9</v>
      </c>
      <c r="CN30" s="8"/>
      <c r="CO30" s="8">
        <v>6</v>
      </c>
      <c r="CP30" s="8"/>
      <c r="CQ30" s="8">
        <v>7.3</v>
      </c>
      <c r="CR30" s="8"/>
      <c r="CS30" s="8">
        <v>7.3</v>
      </c>
      <c r="CT30" s="8"/>
      <c r="CU30" s="9">
        <f t="shared" si="3"/>
        <v>6.52</v>
      </c>
      <c r="CV30" s="1" t="s">
        <v>79</v>
      </c>
      <c r="CW30" s="8"/>
      <c r="CX30" s="8">
        <v>7</v>
      </c>
      <c r="CY30" s="8"/>
      <c r="CZ30" s="7">
        <v>3.3</v>
      </c>
      <c r="DA30" s="8"/>
      <c r="DB30" s="7">
        <v>3.7</v>
      </c>
      <c r="DC30" s="8"/>
      <c r="DD30" s="7">
        <v>3.4</v>
      </c>
      <c r="DE30" s="8">
        <v>6.7</v>
      </c>
      <c r="DF30" s="8"/>
      <c r="DG30" s="8"/>
      <c r="DH30" s="7">
        <v>1.8</v>
      </c>
      <c r="DI30" s="8"/>
      <c r="DJ30" s="8">
        <v>5.5</v>
      </c>
      <c r="DK30" s="8"/>
      <c r="DL30" s="8">
        <v>7.7</v>
      </c>
      <c r="DM30" s="6"/>
      <c r="DN30" s="7"/>
      <c r="DO30" s="9">
        <f t="shared" si="4"/>
        <v>3.96</v>
      </c>
      <c r="DP30" s="1" t="s">
        <v>79</v>
      </c>
      <c r="DQ30" s="8">
        <v>9</v>
      </c>
      <c r="DR30" s="8"/>
      <c r="DS30" s="8">
        <v>7.5</v>
      </c>
      <c r="DT30" s="8"/>
      <c r="DU30" s="8">
        <v>7.4</v>
      </c>
      <c r="DV30" s="8"/>
      <c r="DW30" s="8">
        <v>7</v>
      </c>
      <c r="DX30" s="8"/>
      <c r="DY30" s="8">
        <v>7.5</v>
      </c>
      <c r="DZ30" s="8"/>
      <c r="EA30" s="8">
        <v>6.5</v>
      </c>
      <c r="EB30" s="8"/>
      <c r="EC30" s="8">
        <v>5.7</v>
      </c>
      <c r="ED30" s="8"/>
      <c r="EE30" s="8">
        <v>7.2</v>
      </c>
      <c r="EF30" s="8"/>
      <c r="EG30" s="9">
        <f t="shared" si="5"/>
        <v>7.03</v>
      </c>
    </row>
    <row r="31" spans="1:138" ht="24" customHeight="1" x14ac:dyDescent="0.2">
      <c r="A31" s="1">
        <v>20</v>
      </c>
      <c r="B31" s="5" t="s">
        <v>70</v>
      </c>
      <c r="C31" s="1" t="s">
        <v>71</v>
      </c>
      <c r="D31" s="5" t="s">
        <v>3</v>
      </c>
      <c r="E31" s="5" t="s">
        <v>72</v>
      </c>
      <c r="F31" s="5" t="s">
        <v>22</v>
      </c>
      <c r="G31" s="8">
        <v>7</v>
      </c>
      <c r="H31" s="8"/>
      <c r="I31" s="8">
        <v>8</v>
      </c>
      <c r="J31" s="8"/>
      <c r="K31" s="8">
        <v>7</v>
      </c>
      <c r="L31" s="8"/>
      <c r="M31" s="8">
        <v>7.1</v>
      </c>
      <c r="N31" s="8"/>
      <c r="O31" s="8">
        <v>6.7</v>
      </c>
      <c r="P31" s="8"/>
      <c r="Q31" s="8"/>
      <c r="R31" s="8">
        <v>7.3</v>
      </c>
      <c r="S31" s="9">
        <f t="shared" si="1"/>
        <v>7.05</v>
      </c>
      <c r="T31" s="1" t="s">
        <v>79</v>
      </c>
      <c r="U31" s="8">
        <v>6.8</v>
      </c>
      <c r="V31" s="8"/>
      <c r="W31" s="8">
        <v>5.8</v>
      </c>
      <c r="X31" s="8"/>
      <c r="Y31" s="8"/>
      <c r="Z31" s="8">
        <v>5</v>
      </c>
      <c r="AA31" s="8">
        <v>7</v>
      </c>
      <c r="AB31" s="8"/>
      <c r="AC31" s="8">
        <v>6.3</v>
      </c>
      <c r="AD31" s="8"/>
      <c r="AE31" s="8">
        <v>8.3000000000000007</v>
      </c>
      <c r="AF31" s="8"/>
      <c r="AG31" s="8">
        <v>6.7</v>
      </c>
      <c r="AH31" s="8"/>
      <c r="AI31" s="8">
        <v>7</v>
      </c>
      <c r="AJ31" s="8"/>
      <c r="AK31" s="8">
        <v>5.8</v>
      </c>
      <c r="AL31" s="8"/>
      <c r="AM31" s="9">
        <f t="shared" si="0"/>
        <v>6.3944444444444439</v>
      </c>
      <c r="AN31" s="1" t="s">
        <v>79</v>
      </c>
      <c r="AO31" s="8">
        <v>5.7</v>
      </c>
      <c r="AP31" s="8"/>
      <c r="AQ31" s="8"/>
      <c r="AR31" s="8">
        <v>5.8</v>
      </c>
      <c r="AS31" s="8">
        <v>5.9</v>
      </c>
      <c r="AT31" s="8"/>
      <c r="AU31" s="8">
        <v>7</v>
      </c>
      <c r="AV31" s="8"/>
      <c r="AW31" s="8">
        <v>6.3</v>
      </c>
      <c r="AX31" s="8"/>
      <c r="AY31" s="8"/>
      <c r="AZ31" s="8">
        <v>7.8</v>
      </c>
      <c r="BA31" s="8"/>
      <c r="BB31" s="8">
        <v>8.5</v>
      </c>
      <c r="BC31" s="8">
        <v>7.4</v>
      </c>
      <c r="BD31" s="8"/>
      <c r="BE31" s="8">
        <v>6.3</v>
      </c>
      <c r="BF31" s="8"/>
      <c r="BG31" s="9">
        <f t="shared" si="6"/>
        <v>6.7181818181818187</v>
      </c>
      <c r="BH31" s="1" t="s">
        <v>79</v>
      </c>
      <c r="BI31" s="8">
        <v>6.3</v>
      </c>
      <c r="BJ31" s="8"/>
      <c r="BK31" s="8">
        <v>8.8000000000000007</v>
      </c>
      <c r="BL31" s="8"/>
      <c r="BM31" s="8">
        <v>6</v>
      </c>
      <c r="BN31" s="8"/>
      <c r="BO31" s="8">
        <v>6</v>
      </c>
      <c r="BP31" s="8"/>
      <c r="BQ31" s="8">
        <v>5.9</v>
      </c>
      <c r="BR31" s="8"/>
      <c r="BS31" s="8">
        <v>8.1</v>
      </c>
      <c r="BT31" s="8"/>
      <c r="BU31" s="8">
        <v>6</v>
      </c>
      <c r="BV31" s="8"/>
      <c r="BW31" s="8">
        <v>5.4</v>
      </c>
      <c r="BX31" s="8"/>
      <c r="BY31" s="8">
        <v>9.3000000000000007</v>
      </c>
      <c r="BZ31" s="8"/>
      <c r="CA31" s="8">
        <v>7.2</v>
      </c>
      <c r="CB31" s="8"/>
      <c r="CC31" s="9">
        <f t="shared" si="2"/>
        <v>6.6950000000000003</v>
      </c>
      <c r="CE31" s="8"/>
      <c r="CF31" s="7">
        <v>4.2</v>
      </c>
      <c r="CG31" s="8">
        <v>5.9</v>
      </c>
      <c r="CH31" s="8"/>
      <c r="CI31" s="8">
        <v>7.2</v>
      </c>
      <c r="CJ31" s="8"/>
      <c r="CK31" s="8">
        <v>6.1</v>
      </c>
      <c r="CL31" s="8"/>
      <c r="CM31" s="8">
        <v>6.7</v>
      </c>
      <c r="CN31" s="8"/>
      <c r="CO31" s="8">
        <v>6.4</v>
      </c>
      <c r="CP31" s="8"/>
      <c r="CQ31" s="8"/>
      <c r="CR31" s="8">
        <v>7</v>
      </c>
      <c r="CS31" s="8">
        <v>6.1</v>
      </c>
      <c r="CT31" s="8"/>
      <c r="CU31" s="9">
        <f t="shared" si="3"/>
        <v>6.17</v>
      </c>
      <c r="CV31" s="1" t="s">
        <v>79</v>
      </c>
      <c r="CW31" s="8"/>
      <c r="CX31" s="8">
        <v>7</v>
      </c>
      <c r="CY31" s="8">
        <v>6.3</v>
      </c>
      <c r="CZ31" s="8"/>
      <c r="DA31" s="8">
        <v>6.7</v>
      </c>
      <c r="DB31" s="8"/>
      <c r="DC31" s="8"/>
      <c r="DD31" s="7">
        <v>4.3</v>
      </c>
      <c r="DE31" s="8">
        <v>6.3</v>
      </c>
      <c r="DF31" s="8"/>
      <c r="DG31" s="8">
        <v>6.4</v>
      </c>
      <c r="DH31" s="8"/>
      <c r="DI31" s="8"/>
      <c r="DJ31" s="8">
        <v>5.3</v>
      </c>
      <c r="DK31" s="8">
        <v>7.5</v>
      </c>
      <c r="DL31" s="8"/>
      <c r="DM31" s="8">
        <v>6.3</v>
      </c>
      <c r="DN31" s="8"/>
      <c r="DO31" s="9">
        <f t="shared" si="4"/>
        <v>6.07</v>
      </c>
      <c r="DP31" s="1" t="s">
        <v>79</v>
      </c>
      <c r="DQ31" s="8">
        <v>8</v>
      </c>
      <c r="DR31" s="8"/>
      <c r="DS31" s="8">
        <v>6.4</v>
      </c>
      <c r="DT31" s="8"/>
      <c r="DU31" s="8">
        <v>7.4</v>
      </c>
      <c r="DV31" s="8"/>
      <c r="DW31" s="8">
        <v>7</v>
      </c>
      <c r="DX31" s="8"/>
      <c r="DY31" s="8">
        <v>6</v>
      </c>
      <c r="DZ31" s="8"/>
      <c r="EA31" s="8">
        <v>6.2</v>
      </c>
      <c r="EB31" s="8"/>
      <c r="EC31" s="8"/>
      <c r="ED31" s="7">
        <v>4.8</v>
      </c>
      <c r="EE31" s="8">
        <v>6</v>
      </c>
      <c r="EF31" s="8"/>
      <c r="EG31" s="9">
        <f t="shared" si="5"/>
        <v>6.35</v>
      </c>
      <c r="EH31" s="1" t="s">
        <v>79</v>
      </c>
    </row>
    <row r="32" spans="1:138" ht="24" customHeight="1" x14ac:dyDescent="0.2">
      <c r="A32" s="1">
        <v>21</v>
      </c>
      <c r="B32" s="5" t="s">
        <v>73</v>
      </c>
      <c r="C32" s="1" t="s">
        <v>74</v>
      </c>
      <c r="D32" s="5" t="s">
        <v>8</v>
      </c>
      <c r="E32" s="5" t="s">
        <v>75</v>
      </c>
      <c r="F32" s="5" t="s">
        <v>76</v>
      </c>
      <c r="G32" s="8">
        <v>7.4</v>
      </c>
      <c r="H32" s="8"/>
      <c r="I32" s="8">
        <v>8.3000000000000007</v>
      </c>
      <c r="J32" s="8"/>
      <c r="K32" s="8">
        <v>9</v>
      </c>
      <c r="L32" s="8"/>
      <c r="M32" s="8">
        <v>8.3000000000000007</v>
      </c>
      <c r="N32" s="8"/>
      <c r="O32" s="8">
        <v>7.9</v>
      </c>
      <c r="P32" s="8"/>
      <c r="Q32" s="8">
        <v>8</v>
      </c>
      <c r="R32" s="8"/>
      <c r="S32" s="9">
        <f t="shared" si="1"/>
        <v>7.8666666666666671</v>
      </c>
      <c r="U32" s="8">
        <v>6.3</v>
      </c>
      <c r="V32" s="8"/>
      <c r="W32" s="8">
        <v>8.1999999999999993</v>
      </c>
      <c r="X32" s="8"/>
      <c r="Y32" s="8">
        <v>7.3</v>
      </c>
      <c r="Z32" s="8"/>
      <c r="AA32" s="8">
        <v>9</v>
      </c>
      <c r="AB32" s="8"/>
      <c r="AC32" s="8">
        <v>7.8</v>
      </c>
      <c r="AD32" s="8"/>
      <c r="AE32" s="8">
        <v>8.3000000000000007</v>
      </c>
      <c r="AF32" s="8"/>
      <c r="AG32" s="8">
        <v>6.4</v>
      </c>
      <c r="AH32" s="8"/>
      <c r="AI32" s="8">
        <v>7.4</v>
      </c>
      <c r="AJ32" s="8"/>
      <c r="AK32" s="8">
        <v>5.5</v>
      </c>
      <c r="AL32" s="8"/>
      <c r="AM32" s="9">
        <f t="shared" si="0"/>
        <v>7.094444444444445</v>
      </c>
      <c r="AO32" s="8">
        <v>7.1</v>
      </c>
      <c r="AP32" s="8"/>
      <c r="AQ32" s="8">
        <v>7.4</v>
      </c>
      <c r="AR32" s="8"/>
      <c r="AS32" s="8">
        <v>7</v>
      </c>
      <c r="AT32" s="8"/>
      <c r="AU32" s="8">
        <v>9</v>
      </c>
      <c r="AV32" s="8"/>
      <c r="AW32" s="8">
        <v>7.3</v>
      </c>
      <c r="AX32" s="8"/>
      <c r="AY32" s="8">
        <v>6.8</v>
      </c>
      <c r="AZ32" s="8"/>
      <c r="BA32" s="8">
        <v>6.4</v>
      </c>
      <c r="BB32" s="8"/>
      <c r="BC32" s="8">
        <v>8.9</v>
      </c>
      <c r="BD32" s="8"/>
      <c r="BE32" s="8"/>
      <c r="BF32" s="8">
        <v>8</v>
      </c>
      <c r="BG32" s="9">
        <f t="shared" si="6"/>
        <v>7.3090909090909095</v>
      </c>
      <c r="BH32" s="1" t="s">
        <v>79</v>
      </c>
      <c r="BI32" s="8">
        <v>6.5</v>
      </c>
      <c r="BJ32" s="8"/>
      <c r="BK32" s="8">
        <v>8.8000000000000007</v>
      </c>
      <c r="BL32" s="8"/>
      <c r="BM32" s="8">
        <v>6.8</v>
      </c>
      <c r="BN32" s="8"/>
      <c r="BO32" s="8">
        <v>7.7</v>
      </c>
      <c r="BP32" s="8"/>
      <c r="BQ32" s="8">
        <v>7.5</v>
      </c>
      <c r="BR32" s="8"/>
      <c r="BS32" s="8">
        <v>8.4</v>
      </c>
      <c r="BT32" s="8"/>
      <c r="BU32" s="8">
        <v>8.3000000000000007</v>
      </c>
      <c r="BV32" s="8"/>
      <c r="BW32" s="8">
        <v>7</v>
      </c>
      <c r="BX32" s="8"/>
      <c r="BY32" s="8">
        <v>9.5</v>
      </c>
      <c r="BZ32" s="8"/>
      <c r="CA32" s="8">
        <v>7.3</v>
      </c>
      <c r="CB32" s="8"/>
      <c r="CC32" s="9">
        <f t="shared" si="2"/>
        <v>7.67</v>
      </c>
      <c r="CE32" s="8">
        <v>6.8</v>
      </c>
      <c r="CF32" s="8"/>
      <c r="CG32" s="8">
        <v>7.3</v>
      </c>
      <c r="CH32" s="8"/>
      <c r="CI32" s="8">
        <v>7</v>
      </c>
      <c r="CJ32" s="8"/>
      <c r="CK32" s="8">
        <v>7.8</v>
      </c>
      <c r="CL32" s="8"/>
      <c r="CM32" s="8">
        <v>8.5</v>
      </c>
      <c r="CN32" s="8"/>
      <c r="CO32" s="8">
        <v>7.4</v>
      </c>
      <c r="CP32" s="8"/>
      <c r="CQ32" s="8">
        <v>8.5</v>
      </c>
      <c r="CR32" s="8"/>
      <c r="CS32" s="8">
        <v>8.3000000000000007</v>
      </c>
      <c r="CT32" s="8"/>
      <c r="CU32" s="9">
        <f t="shared" si="3"/>
        <v>7.67</v>
      </c>
      <c r="CW32" s="8">
        <v>8.5</v>
      </c>
      <c r="CX32" s="8"/>
      <c r="CY32" s="8">
        <v>7</v>
      </c>
      <c r="CZ32" s="8"/>
      <c r="DA32" s="8">
        <v>8</v>
      </c>
      <c r="DB32" s="8"/>
      <c r="DC32" s="8">
        <v>6.5</v>
      </c>
      <c r="DD32" s="8"/>
      <c r="DE32" s="8">
        <v>7</v>
      </c>
      <c r="DF32" s="8"/>
      <c r="DG32" s="8">
        <v>8.4</v>
      </c>
      <c r="DH32" s="8"/>
      <c r="DI32" s="8">
        <v>6.9</v>
      </c>
      <c r="DJ32" s="8"/>
      <c r="DK32" s="8">
        <v>7.8</v>
      </c>
      <c r="DL32" s="8"/>
      <c r="DM32" s="8">
        <v>7.3</v>
      </c>
      <c r="DN32" s="8"/>
      <c r="DO32" s="9">
        <f t="shared" si="4"/>
        <v>7.35</v>
      </c>
      <c r="DQ32" s="8">
        <v>9</v>
      </c>
      <c r="DR32" s="8"/>
      <c r="DS32" s="8">
        <v>8</v>
      </c>
      <c r="DT32" s="8"/>
      <c r="DU32" s="8">
        <v>8.1999999999999993</v>
      </c>
      <c r="DV32" s="8"/>
      <c r="DW32" s="8">
        <v>8.4</v>
      </c>
      <c r="DX32" s="8"/>
      <c r="DY32" s="8">
        <v>8.3000000000000007</v>
      </c>
      <c r="DZ32" s="8"/>
      <c r="EA32" s="8">
        <v>9</v>
      </c>
      <c r="EB32" s="8"/>
      <c r="EC32" s="8">
        <v>8.9</v>
      </c>
      <c r="ED32" s="8"/>
      <c r="EE32" s="8">
        <v>8.6999999999999993</v>
      </c>
      <c r="EF32" s="8"/>
      <c r="EG32" s="9">
        <f t="shared" si="5"/>
        <v>8.4700000000000006</v>
      </c>
    </row>
    <row r="33" spans="7:137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9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9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9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9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9"/>
    </row>
  </sheetData>
  <mergeCells count="197">
    <mergeCell ref="F9:F11"/>
    <mergeCell ref="A9:A11"/>
    <mergeCell ref="B9:B11"/>
    <mergeCell ref="C9:C11"/>
    <mergeCell ref="D9:D11"/>
    <mergeCell ref="E9:E11"/>
    <mergeCell ref="EE10:EF10"/>
    <mergeCell ref="EE9:EF9"/>
    <mergeCell ref="EE8:EF8"/>
    <mergeCell ref="EH9:EH11"/>
    <mergeCell ref="DQ7:EH7"/>
    <mergeCell ref="EA10:EB10"/>
    <mergeCell ref="EA9:EB9"/>
    <mergeCell ref="EA8:EB8"/>
    <mergeCell ref="EC10:ED10"/>
    <mergeCell ref="EC9:ED9"/>
    <mergeCell ref="EC8:ED8"/>
    <mergeCell ref="DW10:DX10"/>
    <mergeCell ref="DW9:DX9"/>
    <mergeCell ref="DW8:DX8"/>
    <mergeCell ref="DY10:DZ10"/>
    <mergeCell ref="DY9:DZ9"/>
    <mergeCell ref="DY8:DZ8"/>
    <mergeCell ref="DS10:DT10"/>
    <mergeCell ref="DS9:DT9"/>
    <mergeCell ref="DS8:DT8"/>
    <mergeCell ref="DU10:DV10"/>
    <mergeCell ref="DU9:DV9"/>
    <mergeCell ref="DU8:DV8"/>
    <mergeCell ref="DM10:DN10"/>
    <mergeCell ref="DM9:DN9"/>
    <mergeCell ref="DM8:DN8"/>
    <mergeCell ref="DP9:DP11"/>
    <mergeCell ref="CW7:DP7"/>
    <mergeCell ref="DQ10:DR10"/>
    <mergeCell ref="DQ9:DR9"/>
    <mergeCell ref="DQ8:DR8"/>
    <mergeCell ref="DI10:DJ10"/>
    <mergeCell ref="DI9:DJ9"/>
    <mergeCell ref="DI8:DJ8"/>
    <mergeCell ref="DK10:DL10"/>
    <mergeCell ref="DK9:DL9"/>
    <mergeCell ref="DK8:DL8"/>
    <mergeCell ref="DE10:DF10"/>
    <mergeCell ref="DE9:DF9"/>
    <mergeCell ref="DE8:DF8"/>
    <mergeCell ref="DG10:DH10"/>
    <mergeCell ref="DG9:DH9"/>
    <mergeCell ref="DG8:DH8"/>
    <mergeCell ref="DA10:DB10"/>
    <mergeCell ref="DA9:DB9"/>
    <mergeCell ref="DA8:DB8"/>
    <mergeCell ref="DC10:DD10"/>
    <mergeCell ref="DC9:DD9"/>
    <mergeCell ref="DC8:DD8"/>
    <mergeCell ref="CV9:CV11"/>
    <mergeCell ref="CE7:CV7"/>
    <mergeCell ref="CW10:CX10"/>
    <mergeCell ref="CW9:CX9"/>
    <mergeCell ref="CW8:CX8"/>
    <mergeCell ref="CY10:CZ10"/>
    <mergeCell ref="CY9:CZ9"/>
    <mergeCell ref="CY8:CZ8"/>
    <mergeCell ref="CQ10:CR10"/>
    <mergeCell ref="CQ9:CR9"/>
    <mergeCell ref="CQ8:CR8"/>
    <mergeCell ref="CS10:CT10"/>
    <mergeCell ref="CS9:CT9"/>
    <mergeCell ref="CS8:CT8"/>
    <mergeCell ref="CM10:CN10"/>
    <mergeCell ref="CM9:CN9"/>
    <mergeCell ref="CM8:CN8"/>
    <mergeCell ref="CO10:CP10"/>
    <mergeCell ref="CO9:CP9"/>
    <mergeCell ref="CO8:CP8"/>
    <mergeCell ref="CI10:CJ10"/>
    <mergeCell ref="CI9:CJ9"/>
    <mergeCell ref="CI8:CJ8"/>
    <mergeCell ref="CK10:CL10"/>
    <mergeCell ref="CK9:CL9"/>
    <mergeCell ref="CK8:CL8"/>
    <mergeCell ref="CD9:CD11"/>
    <mergeCell ref="BI7:CD7"/>
    <mergeCell ref="CE10:CF10"/>
    <mergeCell ref="CE9:CF9"/>
    <mergeCell ref="CE8:CF8"/>
    <mergeCell ref="CG10:CH10"/>
    <mergeCell ref="CG9:CH9"/>
    <mergeCell ref="CG8:CH8"/>
    <mergeCell ref="BY10:BZ10"/>
    <mergeCell ref="BY9:BZ9"/>
    <mergeCell ref="BY8:BZ8"/>
    <mergeCell ref="CA10:CB10"/>
    <mergeCell ref="CA9:CB9"/>
    <mergeCell ref="CA8:CB8"/>
    <mergeCell ref="BU10:BV10"/>
    <mergeCell ref="BU9:BV9"/>
    <mergeCell ref="BU8:BV8"/>
    <mergeCell ref="BW10:BX10"/>
    <mergeCell ref="BW9:BX9"/>
    <mergeCell ref="BW8:BX8"/>
    <mergeCell ref="BQ10:BR10"/>
    <mergeCell ref="BQ9:BR9"/>
    <mergeCell ref="BQ8:BR8"/>
    <mergeCell ref="BS10:BT10"/>
    <mergeCell ref="BS9:BT9"/>
    <mergeCell ref="BS8:BT8"/>
    <mergeCell ref="BM10:BN10"/>
    <mergeCell ref="BM9:BN9"/>
    <mergeCell ref="BM8:BN8"/>
    <mergeCell ref="BO10:BP10"/>
    <mergeCell ref="BO9:BP9"/>
    <mergeCell ref="BO8:BP8"/>
    <mergeCell ref="BH9:BH11"/>
    <mergeCell ref="AO7:BH7"/>
    <mergeCell ref="BI10:BJ10"/>
    <mergeCell ref="BI9:BJ9"/>
    <mergeCell ref="BI8:BJ8"/>
    <mergeCell ref="BK10:BL10"/>
    <mergeCell ref="BK9:BL9"/>
    <mergeCell ref="BK8:BL8"/>
    <mergeCell ref="BC10:BD10"/>
    <mergeCell ref="BC9:BD9"/>
    <mergeCell ref="BC8:BD8"/>
    <mergeCell ref="BE10:BF10"/>
    <mergeCell ref="BE9:BF9"/>
    <mergeCell ref="BE8:BF8"/>
    <mergeCell ref="AY10:AZ10"/>
    <mergeCell ref="AY9:AZ9"/>
    <mergeCell ref="AY8:AZ8"/>
    <mergeCell ref="BA10:BB10"/>
    <mergeCell ref="BA9:BB9"/>
    <mergeCell ref="BA8:BB8"/>
    <mergeCell ref="AU10:AV10"/>
    <mergeCell ref="AU9:AV9"/>
    <mergeCell ref="AU8:AV8"/>
    <mergeCell ref="AW10:AX10"/>
    <mergeCell ref="AW9:AX9"/>
    <mergeCell ref="AW8:AX8"/>
    <mergeCell ref="AQ10:AR10"/>
    <mergeCell ref="AQ9:AR9"/>
    <mergeCell ref="AQ8:AR8"/>
    <mergeCell ref="AS10:AT10"/>
    <mergeCell ref="AS9:AT9"/>
    <mergeCell ref="AS8:AT8"/>
    <mergeCell ref="AK10:AL10"/>
    <mergeCell ref="AK9:AL9"/>
    <mergeCell ref="AK8:AL8"/>
    <mergeCell ref="AN9:AN11"/>
    <mergeCell ref="AC10:AD10"/>
    <mergeCell ref="AC9:AD9"/>
    <mergeCell ref="AC8:AD8"/>
    <mergeCell ref="AE10:AF10"/>
    <mergeCell ref="AE9:AF9"/>
    <mergeCell ref="AE8:AF8"/>
    <mergeCell ref="Y10:Z10"/>
    <mergeCell ref="Y9:Z9"/>
    <mergeCell ref="Y8:Z8"/>
    <mergeCell ref="AA10:AB10"/>
    <mergeCell ref="AA9:AB9"/>
    <mergeCell ref="AA8:AB8"/>
    <mergeCell ref="AO10:AP10"/>
    <mergeCell ref="AO9:AP9"/>
    <mergeCell ref="AO8:AP8"/>
    <mergeCell ref="AG10:AH10"/>
    <mergeCell ref="AG9:AH9"/>
    <mergeCell ref="AG8:AH8"/>
    <mergeCell ref="AI10:AJ10"/>
    <mergeCell ref="AI9:AJ9"/>
    <mergeCell ref="AI8:AJ8"/>
    <mergeCell ref="G7:T7"/>
    <mergeCell ref="U10:V10"/>
    <mergeCell ref="U9:V9"/>
    <mergeCell ref="U8:V8"/>
    <mergeCell ref="W10:X10"/>
    <mergeCell ref="W9:X9"/>
    <mergeCell ref="W8:X8"/>
    <mergeCell ref="O10:P10"/>
    <mergeCell ref="O9:P9"/>
    <mergeCell ref="O8:P8"/>
    <mergeCell ref="Q10:R10"/>
    <mergeCell ref="Q9:R9"/>
    <mergeCell ref="Q8:R8"/>
    <mergeCell ref="K10:L10"/>
    <mergeCell ref="K9:L9"/>
    <mergeCell ref="K8:L8"/>
    <mergeCell ref="M10:N10"/>
    <mergeCell ref="M9:N9"/>
    <mergeCell ref="M8:N8"/>
    <mergeCell ref="G10:H10"/>
    <mergeCell ref="G9:H9"/>
    <mergeCell ref="G8:H8"/>
    <mergeCell ref="I10:J10"/>
    <mergeCell ref="U7:AN7"/>
    <mergeCell ref="I9:J9"/>
    <mergeCell ref="I8:J8"/>
    <mergeCell ref="T9:T1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H20"/>
  <sheetViews>
    <sheetView topLeftCell="DL7" workbookViewId="0">
      <selection activeCell="A12" sqref="A12:XFD20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23.28515625" style="1" bestFit="1" customWidth="1"/>
    <col min="4" max="4" width="5.42578125" style="1" bestFit="1" customWidth="1"/>
    <col min="5" max="5" width="11.5703125" style="1" bestFit="1" customWidth="1"/>
    <col min="6" max="6" width="26.85546875" style="1" bestFit="1" customWidth="1"/>
    <col min="7" max="7" width="4" style="1" bestFit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7.28515625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7.28515625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4" style="1" bestFit="1" customWidth="1"/>
    <col min="46" max="46" width="3.85546875" style="1" bestFit="1" customWidth="1"/>
    <col min="47" max="47" width="4" style="1" bestFit="1" customWidth="1"/>
    <col min="48" max="48" width="3.85546875" style="1" bestFit="1" customWidth="1"/>
    <col min="49" max="49" width="4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7.28515625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4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7.28515625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4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4" style="1" bestFit="1" customWidth="1"/>
    <col min="90" max="90" width="3.85546875" style="1" bestFit="1" customWidth="1"/>
    <col min="91" max="91" width="4" style="1" bestFit="1" customWidth="1"/>
    <col min="92" max="92" width="3.85546875" style="1" bestFit="1" customWidth="1"/>
    <col min="93" max="93" width="4" style="1" bestFit="1" customWidth="1"/>
    <col min="94" max="94" width="3.85546875" style="1" bestFit="1" customWidth="1"/>
    <col min="95" max="95" width="4" style="1" bestFit="1" customWidth="1"/>
    <col min="96" max="96" width="3.85546875" style="1" bestFit="1" customWidth="1"/>
    <col min="97" max="97" width="4" style="1" bestFit="1" customWidth="1"/>
    <col min="98" max="98" width="3.85546875" style="1" bestFit="1" customWidth="1"/>
    <col min="99" max="99" width="7.28515625" style="1" bestFit="1" customWidth="1"/>
    <col min="100" max="100" width="3.85546875" style="1" bestFit="1" customWidth="1"/>
    <col min="101" max="101" width="4" style="1" bestFit="1" customWidth="1"/>
    <col min="102" max="102" width="3.85546875" style="1" bestFit="1" customWidth="1"/>
    <col min="103" max="103" width="4" style="1" bestFit="1" customWidth="1"/>
    <col min="104" max="104" width="3.85546875" style="1" bestFit="1" customWidth="1"/>
    <col min="105" max="105" width="4" style="1" bestFit="1" customWidth="1"/>
    <col min="106" max="106" width="3.85546875" style="1" bestFit="1" customWidth="1"/>
    <col min="107" max="107" width="4" style="1" bestFit="1" customWidth="1"/>
    <col min="108" max="108" width="3.85546875" style="1" bestFit="1" customWidth="1"/>
    <col min="109" max="109" width="4" style="1" bestFit="1" customWidth="1"/>
    <col min="110" max="110" width="3.85546875" style="1" bestFit="1" customWidth="1"/>
    <col min="111" max="111" width="4" style="1" bestFit="1" customWidth="1"/>
    <col min="112" max="112" width="3.85546875" style="1" bestFit="1" customWidth="1"/>
    <col min="113" max="113" width="4" style="1" bestFit="1" customWidth="1"/>
    <col min="114" max="114" width="3.8554687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3.85546875" style="1" bestFit="1" customWidth="1"/>
    <col min="119" max="119" width="7.28515625" style="1" bestFit="1" customWidth="1"/>
    <col min="120" max="120" width="3.85546875" style="1" bestFit="1" customWidth="1"/>
    <col min="121" max="121" width="4" style="1" bestFit="1" customWidth="1"/>
    <col min="122" max="122" width="3.85546875" style="1" bestFit="1" customWidth="1"/>
    <col min="123" max="123" width="4" style="1" bestFit="1" customWidth="1"/>
    <col min="124" max="124" width="3.8554687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3.85546875" style="1" bestFit="1" customWidth="1"/>
    <col min="129" max="129" width="4" style="1" bestFit="1" customWidth="1"/>
    <col min="130" max="130" width="3.85546875" style="1" bestFit="1" customWidth="1"/>
    <col min="131" max="131" width="4" style="1" bestFit="1" customWidth="1"/>
    <col min="132" max="132" width="3.85546875" style="1" bestFit="1" customWidth="1"/>
    <col min="133" max="133" width="4" style="1" bestFit="1" customWidth="1"/>
    <col min="134" max="134" width="3.85546875" style="1" bestFit="1" customWidth="1"/>
    <col min="135" max="135" width="4" style="1" bestFit="1" customWidth="1"/>
    <col min="136" max="136" width="3.85546875" style="1" bestFit="1" customWidth="1"/>
    <col min="137" max="137" width="7.28515625" style="1" bestFit="1" customWidth="1"/>
    <col min="138" max="138" width="3.85546875" style="1" bestFit="1" customWidth="1"/>
    <col min="139" max="16384" width="9.140625" style="1"/>
  </cols>
  <sheetData>
    <row r="6" spans="1:138" x14ac:dyDescent="0.2">
      <c r="A6" s="1" t="s">
        <v>0</v>
      </c>
      <c r="B6" s="1">
        <v>109162</v>
      </c>
    </row>
    <row r="7" spans="1:138" x14ac:dyDescent="0.2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93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131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 t="s">
        <v>152</v>
      </c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 t="s">
        <v>169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 t="s">
        <v>188</v>
      </c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1:138" s="2" customFormat="1" x14ac:dyDescent="0.2">
      <c r="G8" s="50" t="s">
        <v>80</v>
      </c>
      <c r="H8" s="50"/>
      <c r="I8" s="50" t="s">
        <v>82</v>
      </c>
      <c r="J8" s="50"/>
      <c r="K8" s="50" t="s">
        <v>84</v>
      </c>
      <c r="L8" s="50"/>
      <c r="M8" s="50" t="s">
        <v>86</v>
      </c>
      <c r="N8" s="50"/>
      <c r="O8" s="50" t="s">
        <v>88</v>
      </c>
      <c r="P8" s="50"/>
      <c r="Q8" s="50" t="s">
        <v>90</v>
      </c>
      <c r="R8" s="50"/>
      <c r="U8" s="50" t="s">
        <v>94</v>
      </c>
      <c r="V8" s="50"/>
      <c r="W8" s="50" t="s">
        <v>96</v>
      </c>
      <c r="X8" s="50"/>
      <c r="Y8" s="50" t="s">
        <v>98</v>
      </c>
      <c r="Z8" s="50"/>
      <c r="AA8" s="50" t="s">
        <v>100</v>
      </c>
      <c r="AB8" s="50"/>
      <c r="AC8" s="50" t="s">
        <v>102</v>
      </c>
      <c r="AD8" s="50"/>
      <c r="AE8" s="50" t="s">
        <v>104</v>
      </c>
      <c r="AF8" s="50"/>
      <c r="AG8" s="50" t="s">
        <v>106</v>
      </c>
      <c r="AH8" s="50"/>
      <c r="AI8" s="50" t="s">
        <v>108</v>
      </c>
      <c r="AJ8" s="50"/>
      <c r="AK8" s="50" t="s">
        <v>110</v>
      </c>
      <c r="AL8" s="50"/>
      <c r="AO8" s="50" t="s">
        <v>113</v>
      </c>
      <c r="AP8" s="50"/>
      <c r="AQ8" s="50" t="s">
        <v>115</v>
      </c>
      <c r="AR8" s="50"/>
      <c r="AS8" s="50" t="s">
        <v>117</v>
      </c>
      <c r="AT8" s="50"/>
      <c r="AU8" s="50" t="s">
        <v>119</v>
      </c>
      <c r="AV8" s="50"/>
      <c r="AW8" s="50" t="s">
        <v>121</v>
      </c>
      <c r="AX8" s="50"/>
      <c r="AY8" s="50" t="s">
        <v>123</v>
      </c>
      <c r="AZ8" s="50"/>
      <c r="BA8" s="50" t="s">
        <v>125</v>
      </c>
      <c r="BB8" s="50"/>
      <c r="BC8" s="50" t="s">
        <v>127</v>
      </c>
      <c r="BD8" s="50"/>
      <c r="BE8" s="50" t="s">
        <v>129</v>
      </c>
      <c r="BF8" s="50"/>
      <c r="BI8" s="50" t="s">
        <v>132</v>
      </c>
      <c r="BJ8" s="50"/>
      <c r="BK8" s="50" t="s">
        <v>134</v>
      </c>
      <c r="BL8" s="50"/>
      <c r="BM8" s="50" t="s">
        <v>136</v>
      </c>
      <c r="BN8" s="50"/>
      <c r="BO8" s="50" t="s">
        <v>138</v>
      </c>
      <c r="BP8" s="50"/>
      <c r="BQ8" s="50" t="s">
        <v>140</v>
      </c>
      <c r="BR8" s="50"/>
      <c r="BS8" s="50" t="s">
        <v>142</v>
      </c>
      <c r="BT8" s="50"/>
      <c r="BU8" s="50" t="s">
        <v>144</v>
      </c>
      <c r="BV8" s="50"/>
      <c r="BW8" s="50" t="s">
        <v>146</v>
      </c>
      <c r="BX8" s="50"/>
      <c r="BY8" s="50" t="s">
        <v>148</v>
      </c>
      <c r="BZ8" s="50"/>
      <c r="CA8" s="50" t="s">
        <v>150</v>
      </c>
      <c r="CB8" s="50"/>
      <c r="CE8" s="50" t="s">
        <v>153</v>
      </c>
      <c r="CF8" s="50"/>
      <c r="CG8" s="50" t="s">
        <v>155</v>
      </c>
      <c r="CH8" s="50"/>
      <c r="CI8" s="50" t="s">
        <v>247</v>
      </c>
      <c r="CJ8" s="50"/>
      <c r="CK8" s="50" t="s">
        <v>157</v>
      </c>
      <c r="CL8" s="50"/>
      <c r="CM8" s="50" t="s">
        <v>159</v>
      </c>
      <c r="CN8" s="50"/>
      <c r="CO8" s="50" t="s">
        <v>161</v>
      </c>
      <c r="CP8" s="50"/>
      <c r="CQ8" s="50" t="s">
        <v>163</v>
      </c>
      <c r="CR8" s="50"/>
      <c r="CS8" s="50" t="s">
        <v>167</v>
      </c>
      <c r="CT8" s="50"/>
      <c r="CW8" s="50" t="s">
        <v>170</v>
      </c>
      <c r="CX8" s="50"/>
      <c r="CY8" s="50" t="s">
        <v>172</v>
      </c>
      <c r="CZ8" s="50"/>
      <c r="DA8" s="50" t="s">
        <v>174</v>
      </c>
      <c r="DB8" s="50"/>
      <c r="DC8" s="50" t="s">
        <v>176</v>
      </c>
      <c r="DD8" s="50"/>
      <c r="DE8" s="50" t="s">
        <v>178</v>
      </c>
      <c r="DF8" s="50"/>
      <c r="DG8" s="50" t="s">
        <v>180</v>
      </c>
      <c r="DH8" s="50"/>
      <c r="DI8" s="50" t="s">
        <v>182</v>
      </c>
      <c r="DJ8" s="50"/>
      <c r="DK8" s="50" t="s">
        <v>184</v>
      </c>
      <c r="DL8" s="50"/>
      <c r="DM8" s="50" t="s">
        <v>186</v>
      </c>
      <c r="DN8" s="50"/>
      <c r="DQ8" s="50" t="s">
        <v>189</v>
      </c>
      <c r="DR8" s="50"/>
      <c r="DS8" s="50" t="s">
        <v>191</v>
      </c>
      <c r="DT8" s="50"/>
      <c r="DU8" s="50" t="s">
        <v>193</v>
      </c>
      <c r="DV8" s="50"/>
      <c r="DW8" s="50" t="s">
        <v>195</v>
      </c>
      <c r="DX8" s="50"/>
      <c r="DY8" s="50" t="s">
        <v>197</v>
      </c>
      <c r="DZ8" s="50"/>
      <c r="EA8" s="50" t="s">
        <v>199</v>
      </c>
      <c r="EB8" s="50"/>
      <c r="EC8" s="50" t="s">
        <v>201</v>
      </c>
      <c r="ED8" s="50"/>
      <c r="EE8" s="50" t="s">
        <v>203</v>
      </c>
      <c r="EF8" s="50"/>
    </row>
    <row r="9" spans="1:138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81</v>
      </c>
      <c r="H9" s="49"/>
      <c r="I9" s="49" t="s">
        <v>83</v>
      </c>
      <c r="J9" s="49"/>
      <c r="K9" s="49" t="s">
        <v>85</v>
      </c>
      <c r="L9" s="49"/>
      <c r="M9" s="49" t="s">
        <v>87</v>
      </c>
      <c r="N9" s="49"/>
      <c r="O9" s="49" t="s">
        <v>89</v>
      </c>
      <c r="P9" s="49"/>
      <c r="Q9" s="49" t="s">
        <v>91</v>
      </c>
      <c r="R9" s="49"/>
      <c r="S9" s="4" t="s">
        <v>92</v>
      </c>
      <c r="T9" s="52" t="s">
        <v>79</v>
      </c>
      <c r="U9" s="49" t="s">
        <v>95</v>
      </c>
      <c r="V9" s="49"/>
      <c r="W9" s="49" t="s">
        <v>97</v>
      </c>
      <c r="X9" s="49"/>
      <c r="Y9" s="49" t="s">
        <v>99</v>
      </c>
      <c r="Z9" s="49"/>
      <c r="AA9" s="49" t="s">
        <v>101</v>
      </c>
      <c r="AB9" s="49"/>
      <c r="AC9" s="49" t="s">
        <v>103</v>
      </c>
      <c r="AD9" s="49"/>
      <c r="AE9" s="49" t="s">
        <v>105</v>
      </c>
      <c r="AF9" s="49"/>
      <c r="AG9" s="49" t="s">
        <v>107</v>
      </c>
      <c r="AH9" s="49"/>
      <c r="AI9" s="49" t="s">
        <v>109</v>
      </c>
      <c r="AJ9" s="49"/>
      <c r="AK9" s="49" t="s">
        <v>111</v>
      </c>
      <c r="AL9" s="49"/>
      <c r="AM9" s="4" t="s">
        <v>92</v>
      </c>
      <c r="AN9" s="52" t="s">
        <v>79</v>
      </c>
      <c r="AO9" s="49" t="s">
        <v>114</v>
      </c>
      <c r="AP9" s="49"/>
      <c r="AQ9" s="49" t="s">
        <v>116</v>
      </c>
      <c r="AR9" s="49"/>
      <c r="AS9" s="49" t="s">
        <v>118</v>
      </c>
      <c r="AT9" s="49"/>
      <c r="AU9" s="49" t="s">
        <v>120</v>
      </c>
      <c r="AV9" s="49"/>
      <c r="AW9" s="49" t="s">
        <v>122</v>
      </c>
      <c r="AX9" s="49"/>
      <c r="AY9" s="49" t="s">
        <v>124</v>
      </c>
      <c r="AZ9" s="49"/>
      <c r="BA9" s="49" t="s">
        <v>126</v>
      </c>
      <c r="BB9" s="49"/>
      <c r="BC9" s="49" t="s">
        <v>128</v>
      </c>
      <c r="BD9" s="49"/>
      <c r="BE9" s="49" t="s">
        <v>130</v>
      </c>
      <c r="BF9" s="49"/>
      <c r="BG9" s="4" t="s">
        <v>92</v>
      </c>
      <c r="BH9" s="52" t="s">
        <v>79</v>
      </c>
      <c r="BI9" s="49" t="s">
        <v>133</v>
      </c>
      <c r="BJ9" s="49"/>
      <c r="BK9" s="49" t="s">
        <v>135</v>
      </c>
      <c r="BL9" s="49"/>
      <c r="BM9" s="49" t="s">
        <v>137</v>
      </c>
      <c r="BN9" s="49"/>
      <c r="BO9" s="49" t="s">
        <v>139</v>
      </c>
      <c r="BP9" s="49"/>
      <c r="BQ9" s="49" t="s">
        <v>141</v>
      </c>
      <c r="BR9" s="49"/>
      <c r="BS9" s="49" t="s">
        <v>143</v>
      </c>
      <c r="BT9" s="49"/>
      <c r="BU9" s="49" t="s">
        <v>145</v>
      </c>
      <c r="BV9" s="49"/>
      <c r="BW9" s="49" t="s">
        <v>147</v>
      </c>
      <c r="BX9" s="49"/>
      <c r="BY9" s="49" t="s">
        <v>149</v>
      </c>
      <c r="BZ9" s="49"/>
      <c r="CA9" s="49" t="s">
        <v>151</v>
      </c>
      <c r="CB9" s="49"/>
      <c r="CC9" s="4" t="s">
        <v>92</v>
      </c>
      <c r="CD9" s="52" t="s">
        <v>79</v>
      </c>
      <c r="CE9" s="49" t="s">
        <v>154</v>
      </c>
      <c r="CF9" s="49"/>
      <c r="CG9" s="49" t="s">
        <v>156</v>
      </c>
      <c r="CH9" s="49"/>
      <c r="CI9" s="49" t="s">
        <v>166</v>
      </c>
      <c r="CJ9" s="49"/>
      <c r="CK9" s="49" t="s">
        <v>158</v>
      </c>
      <c r="CL9" s="49"/>
      <c r="CM9" s="49" t="s">
        <v>160</v>
      </c>
      <c r="CN9" s="49"/>
      <c r="CO9" s="49" t="s">
        <v>162</v>
      </c>
      <c r="CP9" s="49"/>
      <c r="CQ9" s="49" t="s">
        <v>164</v>
      </c>
      <c r="CR9" s="49"/>
      <c r="CS9" s="49" t="s">
        <v>168</v>
      </c>
      <c r="CT9" s="49"/>
      <c r="CU9" s="4" t="s">
        <v>92</v>
      </c>
      <c r="CV9" s="52" t="s">
        <v>79</v>
      </c>
      <c r="CW9" s="49" t="s">
        <v>171</v>
      </c>
      <c r="CX9" s="49"/>
      <c r="CY9" s="49" t="s">
        <v>173</v>
      </c>
      <c r="CZ9" s="49"/>
      <c r="DA9" s="49" t="s">
        <v>175</v>
      </c>
      <c r="DB9" s="49"/>
      <c r="DC9" s="49" t="s">
        <v>177</v>
      </c>
      <c r="DD9" s="49"/>
      <c r="DE9" s="49" t="s">
        <v>179</v>
      </c>
      <c r="DF9" s="49"/>
      <c r="DG9" s="49" t="s">
        <v>181</v>
      </c>
      <c r="DH9" s="49"/>
      <c r="DI9" s="49" t="s">
        <v>183</v>
      </c>
      <c r="DJ9" s="49"/>
      <c r="DK9" s="49" t="s">
        <v>185</v>
      </c>
      <c r="DL9" s="49"/>
      <c r="DM9" s="49" t="s">
        <v>187</v>
      </c>
      <c r="DN9" s="49"/>
      <c r="DO9" s="4" t="s">
        <v>92</v>
      </c>
      <c r="DP9" s="52" t="s">
        <v>79</v>
      </c>
      <c r="DQ9" s="49" t="s">
        <v>190</v>
      </c>
      <c r="DR9" s="49"/>
      <c r="DS9" s="49" t="s">
        <v>192</v>
      </c>
      <c r="DT9" s="49"/>
      <c r="DU9" s="49" t="s">
        <v>194</v>
      </c>
      <c r="DV9" s="49"/>
      <c r="DW9" s="49" t="s">
        <v>196</v>
      </c>
      <c r="DX9" s="49"/>
      <c r="DY9" s="49" t="s">
        <v>198</v>
      </c>
      <c r="DZ9" s="49"/>
      <c r="EA9" s="49" t="s">
        <v>200</v>
      </c>
      <c r="EB9" s="49"/>
      <c r="EC9" s="49" t="s">
        <v>202</v>
      </c>
      <c r="ED9" s="49"/>
      <c r="EE9" s="49" t="s">
        <v>204</v>
      </c>
      <c r="EF9" s="49"/>
      <c r="EG9" s="4" t="s">
        <v>92</v>
      </c>
      <c r="EH9" s="52" t="s">
        <v>79</v>
      </c>
    </row>
    <row r="10" spans="1:138" x14ac:dyDescent="0.2">
      <c r="A10" s="51"/>
      <c r="B10" s="51"/>
      <c r="C10" s="51"/>
      <c r="D10" s="51"/>
      <c r="E10" s="51"/>
      <c r="F10" s="51"/>
      <c r="G10" s="51">
        <v>1</v>
      </c>
      <c r="H10" s="51"/>
      <c r="I10" s="51">
        <v>1</v>
      </c>
      <c r="J10" s="51"/>
      <c r="K10" s="51">
        <v>1</v>
      </c>
      <c r="L10" s="51"/>
      <c r="M10" s="51">
        <v>8</v>
      </c>
      <c r="N10" s="51"/>
      <c r="O10" s="51">
        <v>2</v>
      </c>
      <c r="P10" s="51"/>
      <c r="Q10" s="51">
        <v>3</v>
      </c>
      <c r="R10" s="51"/>
      <c r="S10" s="4">
        <f>SUM(G10,O10:R10)</f>
        <v>6</v>
      </c>
      <c r="T10" s="52"/>
      <c r="U10" s="51">
        <v>2</v>
      </c>
      <c r="V10" s="51"/>
      <c r="W10" s="51">
        <v>2</v>
      </c>
      <c r="X10" s="51"/>
      <c r="Y10" s="51">
        <v>2</v>
      </c>
      <c r="Z10" s="51"/>
      <c r="AA10" s="51">
        <v>1</v>
      </c>
      <c r="AB10" s="51"/>
      <c r="AC10" s="51">
        <v>3</v>
      </c>
      <c r="AD10" s="51"/>
      <c r="AE10" s="51">
        <v>1</v>
      </c>
      <c r="AF10" s="51"/>
      <c r="AG10" s="51">
        <v>3</v>
      </c>
      <c r="AH10" s="51"/>
      <c r="AI10" s="51">
        <v>3</v>
      </c>
      <c r="AJ10" s="51"/>
      <c r="AK10" s="51">
        <v>2</v>
      </c>
      <c r="AL10" s="51"/>
      <c r="AM10" s="4">
        <v>18</v>
      </c>
      <c r="AN10" s="52"/>
      <c r="AO10" s="51">
        <v>3</v>
      </c>
      <c r="AP10" s="51"/>
      <c r="AQ10" s="51">
        <v>3</v>
      </c>
      <c r="AR10" s="51"/>
      <c r="AS10" s="51">
        <v>2</v>
      </c>
      <c r="AT10" s="51"/>
      <c r="AU10" s="51">
        <v>1</v>
      </c>
      <c r="AV10" s="51"/>
      <c r="AW10" s="51">
        <v>3</v>
      </c>
      <c r="AX10" s="51"/>
      <c r="AY10" s="51">
        <v>3</v>
      </c>
      <c r="AZ10" s="51"/>
      <c r="BA10" s="51">
        <v>3</v>
      </c>
      <c r="BB10" s="51"/>
      <c r="BC10" s="51">
        <v>2</v>
      </c>
      <c r="BD10" s="51"/>
      <c r="BE10" s="51">
        <v>3</v>
      </c>
      <c r="BF10" s="51"/>
      <c r="BG10" s="4">
        <v>22</v>
      </c>
      <c r="BH10" s="52"/>
      <c r="BI10" s="51">
        <v>2</v>
      </c>
      <c r="BJ10" s="51"/>
      <c r="BK10" s="51">
        <v>1</v>
      </c>
      <c r="BL10" s="51"/>
      <c r="BM10" s="51">
        <v>2</v>
      </c>
      <c r="BN10" s="51"/>
      <c r="BO10" s="51">
        <v>2</v>
      </c>
      <c r="BP10" s="51"/>
      <c r="BQ10" s="51">
        <v>2</v>
      </c>
      <c r="BR10" s="51"/>
      <c r="BS10" s="51">
        <v>3</v>
      </c>
      <c r="BT10" s="51"/>
      <c r="BU10" s="51">
        <v>2</v>
      </c>
      <c r="BV10" s="51"/>
      <c r="BW10" s="51">
        <v>3</v>
      </c>
      <c r="BX10" s="51"/>
      <c r="BY10" s="51">
        <v>2</v>
      </c>
      <c r="BZ10" s="51"/>
      <c r="CA10" s="51">
        <v>2</v>
      </c>
      <c r="CB10" s="51"/>
      <c r="CC10" s="4">
        <v>20</v>
      </c>
      <c r="CD10" s="52"/>
      <c r="CE10" s="51">
        <v>3</v>
      </c>
      <c r="CF10" s="51"/>
      <c r="CG10" s="51">
        <v>2</v>
      </c>
      <c r="CH10" s="51"/>
      <c r="CI10" s="51">
        <v>2</v>
      </c>
      <c r="CJ10" s="51"/>
      <c r="CK10" s="51">
        <v>3</v>
      </c>
      <c r="CL10" s="51"/>
      <c r="CM10" s="51">
        <v>3</v>
      </c>
      <c r="CN10" s="51"/>
      <c r="CO10" s="51">
        <v>3</v>
      </c>
      <c r="CP10" s="51"/>
      <c r="CQ10" s="51">
        <v>2</v>
      </c>
      <c r="CR10" s="51"/>
      <c r="CS10" s="51">
        <v>2</v>
      </c>
      <c r="CT10" s="51"/>
      <c r="CU10" s="4">
        <v>20</v>
      </c>
      <c r="CV10" s="52"/>
      <c r="CW10" s="51">
        <v>1</v>
      </c>
      <c r="CX10" s="51"/>
      <c r="CY10" s="51">
        <v>2</v>
      </c>
      <c r="CZ10" s="51"/>
      <c r="DA10" s="51">
        <v>3</v>
      </c>
      <c r="DB10" s="51"/>
      <c r="DC10" s="51">
        <v>3</v>
      </c>
      <c r="DD10" s="51"/>
      <c r="DE10" s="51">
        <v>2</v>
      </c>
      <c r="DF10" s="51"/>
      <c r="DG10" s="51">
        <v>2</v>
      </c>
      <c r="DH10" s="51"/>
      <c r="DI10" s="51">
        <v>2</v>
      </c>
      <c r="DJ10" s="51"/>
      <c r="DK10" s="51">
        <v>2</v>
      </c>
      <c r="DL10" s="51"/>
      <c r="DM10" s="51">
        <v>2</v>
      </c>
      <c r="DN10" s="51"/>
      <c r="DO10" s="4">
        <v>18</v>
      </c>
      <c r="DP10" s="52"/>
      <c r="DQ10" s="51">
        <v>1</v>
      </c>
      <c r="DR10" s="51"/>
      <c r="DS10" s="51">
        <v>3</v>
      </c>
      <c r="DT10" s="51"/>
      <c r="DU10" s="51">
        <v>3</v>
      </c>
      <c r="DV10" s="51"/>
      <c r="DW10" s="51">
        <v>3</v>
      </c>
      <c r="DX10" s="51"/>
      <c r="DY10" s="51">
        <v>3</v>
      </c>
      <c r="DZ10" s="51"/>
      <c r="EA10" s="51">
        <v>3</v>
      </c>
      <c r="EB10" s="51"/>
      <c r="EC10" s="51">
        <v>2</v>
      </c>
      <c r="ED10" s="51"/>
      <c r="EE10" s="51">
        <v>2</v>
      </c>
      <c r="EF10" s="51"/>
      <c r="EG10" s="4">
        <v>19</v>
      </c>
      <c r="EH10" s="52"/>
    </row>
    <row r="11" spans="1:138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1" t="s">
        <v>78</v>
      </c>
      <c r="J11" s="1" t="s">
        <v>79</v>
      </c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4">
        <f>S10</f>
        <v>6</v>
      </c>
      <c r="T11" s="52"/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1" t="s">
        <v>78</v>
      </c>
      <c r="AD11" s="1" t="s">
        <v>79</v>
      </c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4">
        <v>18</v>
      </c>
      <c r="AN11" s="52"/>
      <c r="AO11" s="1" t="s">
        <v>78</v>
      </c>
      <c r="AP11" s="1" t="s">
        <v>79</v>
      </c>
      <c r="AQ11" s="1" t="s">
        <v>78</v>
      </c>
      <c r="AR11" s="1" t="s">
        <v>79</v>
      </c>
      <c r="AS11" s="1" t="s">
        <v>78</v>
      </c>
      <c r="AT11" s="1" t="s">
        <v>79</v>
      </c>
      <c r="AU11" s="1" t="s">
        <v>78</v>
      </c>
      <c r="AV11" s="1" t="s">
        <v>79</v>
      </c>
      <c r="AW11" s="1" t="s">
        <v>78</v>
      </c>
      <c r="AX11" s="1" t="s">
        <v>79</v>
      </c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4">
        <v>22</v>
      </c>
      <c r="BH11" s="52"/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1" t="s">
        <v>78</v>
      </c>
      <c r="BP11" s="1" t="s">
        <v>79</v>
      </c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4">
        <v>20</v>
      </c>
      <c r="CD11" s="52"/>
      <c r="CE11" s="1" t="s">
        <v>78</v>
      </c>
      <c r="CF11" s="1" t="s">
        <v>79</v>
      </c>
      <c r="CG11" s="1" t="s">
        <v>78</v>
      </c>
      <c r="CH11" s="1" t="s">
        <v>79</v>
      </c>
      <c r="CI11" s="1" t="s">
        <v>78</v>
      </c>
      <c r="CJ11" s="1" t="s">
        <v>79</v>
      </c>
      <c r="CK11" s="1" t="s">
        <v>78</v>
      </c>
      <c r="CL11" s="1" t="s">
        <v>79</v>
      </c>
      <c r="CM11" s="1" t="s">
        <v>78</v>
      </c>
      <c r="CN11" s="1" t="s">
        <v>79</v>
      </c>
      <c r="CO11" s="1" t="s">
        <v>78</v>
      </c>
      <c r="CP11" s="1" t="s">
        <v>79</v>
      </c>
      <c r="CQ11" s="1" t="s">
        <v>78</v>
      </c>
      <c r="CR11" s="1" t="s">
        <v>79</v>
      </c>
      <c r="CS11" s="1" t="s">
        <v>78</v>
      </c>
      <c r="CT11" s="1" t="s">
        <v>79</v>
      </c>
      <c r="CU11" s="4">
        <v>20</v>
      </c>
      <c r="CV11" s="52"/>
      <c r="CW11" s="1" t="s">
        <v>78</v>
      </c>
      <c r="CX11" s="1" t="s">
        <v>79</v>
      </c>
      <c r="CY11" s="1" t="s">
        <v>78</v>
      </c>
      <c r="CZ11" s="1" t="s">
        <v>79</v>
      </c>
      <c r="DA11" s="1" t="s">
        <v>78</v>
      </c>
      <c r="DB11" s="1" t="s">
        <v>79</v>
      </c>
      <c r="DC11" s="1" t="s">
        <v>78</v>
      </c>
      <c r="DD11" s="1" t="s">
        <v>79</v>
      </c>
      <c r="DE11" s="1" t="s">
        <v>78</v>
      </c>
      <c r="DF11" s="1" t="s">
        <v>79</v>
      </c>
      <c r="DG11" s="1" t="s">
        <v>78</v>
      </c>
      <c r="DH11" s="1" t="s">
        <v>79</v>
      </c>
      <c r="DI11" s="1" t="s">
        <v>78</v>
      </c>
      <c r="DJ11" s="1" t="s">
        <v>79</v>
      </c>
      <c r="DK11" s="1" t="s">
        <v>78</v>
      </c>
      <c r="DL11" s="1" t="s">
        <v>79</v>
      </c>
      <c r="DM11" s="1" t="s">
        <v>78</v>
      </c>
      <c r="DN11" s="1" t="s">
        <v>79</v>
      </c>
      <c r="DO11" s="4">
        <v>18</v>
      </c>
      <c r="DP11" s="52"/>
      <c r="DQ11" s="1" t="s">
        <v>78</v>
      </c>
      <c r="DR11" s="1" t="s">
        <v>79</v>
      </c>
      <c r="DS11" s="1" t="s">
        <v>78</v>
      </c>
      <c r="DT11" s="1" t="s">
        <v>79</v>
      </c>
      <c r="DU11" s="1" t="s">
        <v>78</v>
      </c>
      <c r="DV11" s="1" t="s">
        <v>79</v>
      </c>
      <c r="DW11" s="1" t="s">
        <v>78</v>
      </c>
      <c r="DX11" s="1" t="s">
        <v>79</v>
      </c>
      <c r="DY11" s="1" t="s">
        <v>78</v>
      </c>
      <c r="DZ11" s="1" t="s">
        <v>79</v>
      </c>
      <c r="EA11" s="1" t="s">
        <v>78</v>
      </c>
      <c r="EB11" s="1" t="s">
        <v>79</v>
      </c>
      <c r="EC11" s="1" t="s">
        <v>78</v>
      </c>
      <c r="ED11" s="1" t="s">
        <v>79</v>
      </c>
      <c r="EE11" s="1" t="s">
        <v>78</v>
      </c>
      <c r="EF11" s="1" t="s">
        <v>79</v>
      </c>
      <c r="EG11" s="4">
        <v>19</v>
      </c>
      <c r="EH11" s="52"/>
    </row>
    <row r="12" spans="1:138" s="11" customFormat="1" ht="21" customHeight="1" x14ac:dyDescent="0.25">
      <c r="A12" s="11">
        <v>1</v>
      </c>
      <c r="B12" s="87" t="s">
        <v>215</v>
      </c>
      <c r="C12" s="11" t="s">
        <v>216</v>
      </c>
      <c r="D12" s="87" t="s">
        <v>8</v>
      </c>
      <c r="E12" s="87" t="s">
        <v>217</v>
      </c>
      <c r="F12" s="87" t="s">
        <v>218</v>
      </c>
      <c r="G12" s="8">
        <v>9.3000000000000007</v>
      </c>
      <c r="H12" s="8"/>
      <c r="I12" s="8">
        <v>8.3000000000000007</v>
      </c>
      <c r="J12" s="8"/>
      <c r="K12" s="8">
        <v>9</v>
      </c>
      <c r="L12" s="8"/>
      <c r="M12" s="8">
        <v>7.5</v>
      </c>
      <c r="N12" s="8"/>
      <c r="O12" s="8">
        <v>6</v>
      </c>
      <c r="P12" s="8"/>
      <c r="Q12" s="8">
        <v>8</v>
      </c>
      <c r="R12" s="8"/>
      <c r="S12" s="9">
        <f>(MAX(G12:H12)*$G$10+ MAX(O12:P12)*$O$10+ MAX(Q12:R12)*$Q$10)/$S$11</f>
        <v>7.55</v>
      </c>
      <c r="U12" s="8">
        <v>6.8</v>
      </c>
      <c r="V12" s="8"/>
      <c r="W12" s="8">
        <v>6.9</v>
      </c>
      <c r="X12" s="8"/>
      <c r="Y12" s="8">
        <v>6.5</v>
      </c>
      <c r="Z12" s="8"/>
      <c r="AA12" s="8">
        <v>9</v>
      </c>
      <c r="AB12" s="8"/>
      <c r="AC12" s="8">
        <v>8.4</v>
      </c>
      <c r="AD12" s="8"/>
      <c r="AE12" s="8">
        <v>9</v>
      </c>
      <c r="AF12" s="8"/>
      <c r="AG12" s="8">
        <v>6.5</v>
      </c>
      <c r="AH12" s="8"/>
      <c r="AI12" s="8">
        <v>6.3</v>
      </c>
      <c r="AJ12" s="8"/>
      <c r="AK12" s="8">
        <v>7.3</v>
      </c>
      <c r="AL12" s="8"/>
      <c r="AM12" s="9">
        <f t="shared" ref="AM12:AM20" si="0">( MAX(U12:V12)*$U$10+ MAX(W12:X12)*$W$10+ MAX(Y12:Z12)*$Y$10+  MAX(AC12:AD12)*$AC$10+ MAX(AE12:AF12)*$AE$10+ MAX(AG12:AH12)*$AG$10+ MAX(AI12:AJ12)*$AI$10+ MAX(AK12:AL12)*$AK$10)/$AM$11</f>
        <v>7.0888888888888886</v>
      </c>
      <c r="AO12" s="8">
        <v>6.2</v>
      </c>
      <c r="AP12" s="8"/>
      <c r="AQ12" s="8">
        <v>7.9</v>
      </c>
      <c r="AR12" s="8"/>
      <c r="AS12" s="8">
        <v>6.5</v>
      </c>
      <c r="AT12" s="8"/>
      <c r="AU12" s="8">
        <v>7</v>
      </c>
      <c r="AV12" s="8"/>
      <c r="AW12" s="8">
        <v>7.9</v>
      </c>
      <c r="AX12" s="8"/>
      <c r="AY12" s="8">
        <v>6.3</v>
      </c>
      <c r="AZ12" s="8"/>
      <c r="BA12" s="8">
        <v>7.5</v>
      </c>
      <c r="BB12" s="8"/>
      <c r="BC12" s="8">
        <v>7.5</v>
      </c>
      <c r="BD12" s="8"/>
      <c r="BE12" s="8">
        <v>6.9</v>
      </c>
      <c r="BF12" s="8"/>
      <c r="BG12" s="9">
        <f>( MAX(AO12:AP12)*$AO$10+ MAX(AQ12:AR12)*$AQ$10+ MAX(AS12:AT12)*$AS$10+ MAX(AW12:AX12)*$AW$10+ MAX(AY12:AZ12)*$AY$10+ MAX(BA12:BB12)*$BA$10+ MAX(BC12:BD12)*$BC$10+ MAX(BE12:BF12)*$BE$10)/$BG$11</f>
        <v>7.0954545454545466</v>
      </c>
      <c r="BI12" s="8">
        <v>7.9</v>
      </c>
      <c r="BJ12" s="8"/>
      <c r="BK12" s="8">
        <v>8.8000000000000007</v>
      </c>
      <c r="BL12" s="8"/>
      <c r="BM12" s="8">
        <v>7.3</v>
      </c>
      <c r="BN12" s="8"/>
      <c r="BO12" s="8">
        <v>5.9</v>
      </c>
      <c r="BP12" s="8"/>
      <c r="BQ12" s="8">
        <v>7.7</v>
      </c>
      <c r="BR12" s="8"/>
      <c r="BS12" s="8">
        <v>7.2</v>
      </c>
      <c r="BT12" s="8"/>
      <c r="BU12" s="8">
        <v>7.5</v>
      </c>
      <c r="BV12" s="8"/>
      <c r="BW12" s="8">
        <v>6.8</v>
      </c>
      <c r="BX12" s="8"/>
      <c r="BY12" s="8">
        <v>9.5</v>
      </c>
      <c r="BZ12" s="8"/>
      <c r="CA12" s="8">
        <v>8.4</v>
      </c>
      <c r="CB12" s="8"/>
      <c r="CC12" s="9">
        <f>( MAX(BI12:BJ12)*$BI$10+ MAX(BM12:BN12)*$BM$10+ MAX(BO12:BP12)*$BO$10+ MAX(BQ12:BR12)*$BQ$10+ MAX(BS12:BT12)*$BS$10+ MAX(BU12:BV12)*$BU$10+ MAX(BW12:BX12)*$BW$10+ MAX(BY12:BZ12)*$BY$10+ MAX(CA12:CB12)*$CA$10)/$CC$11</f>
        <v>7.5200000000000005</v>
      </c>
      <c r="CE12" s="8">
        <v>6.7</v>
      </c>
      <c r="CF12" s="8"/>
      <c r="CG12" s="8">
        <v>8.3000000000000007</v>
      </c>
      <c r="CH12" s="8"/>
      <c r="CI12" s="8">
        <v>7.8</v>
      </c>
      <c r="CJ12" s="8"/>
      <c r="CK12" s="8">
        <v>7</v>
      </c>
      <c r="CL12" s="8"/>
      <c r="CM12" s="8">
        <v>7.8</v>
      </c>
      <c r="CN12" s="8"/>
      <c r="CO12" s="8">
        <v>7.5</v>
      </c>
      <c r="CP12" s="8"/>
      <c r="CQ12" s="8">
        <v>9.1999999999999993</v>
      </c>
      <c r="CR12" s="8"/>
      <c r="CS12" s="8">
        <v>8.6999999999999993</v>
      </c>
      <c r="CT12" s="8"/>
      <c r="CU12" s="9">
        <f>ROUND(( MAX(CE12:CF12)*$CE$10+ MAX(CG12:CH12)*$CG$10+ MAX(CI12:CJ12)*$CI$10+ MAX(CK12:CL12)*$CK$10+ MAX(CM12:CN12)*$CM$10+ MAX(CO12:CP12)*$CO$10+ MAX(CQ12:CR12)*$CQ$10+ MAX(CS12:CT12)*$CS$10)/$CU$11,2)</f>
        <v>7.75</v>
      </c>
      <c r="CW12" s="8">
        <v>8.5</v>
      </c>
      <c r="CX12" s="8"/>
      <c r="CY12" s="8">
        <v>8.1999999999999993</v>
      </c>
      <c r="CZ12" s="8"/>
      <c r="DA12" s="8">
        <v>7.5</v>
      </c>
      <c r="DB12" s="8"/>
      <c r="DC12" s="8">
        <v>6.8</v>
      </c>
      <c r="DD12" s="8"/>
      <c r="DE12" s="8">
        <v>7</v>
      </c>
      <c r="DF12" s="8"/>
      <c r="DG12" s="8">
        <v>8.4</v>
      </c>
      <c r="DH12" s="8"/>
      <c r="DI12" s="8">
        <v>9.1999999999999993</v>
      </c>
      <c r="DJ12" s="8"/>
      <c r="DK12" s="8">
        <v>7.9</v>
      </c>
      <c r="DL12" s="8"/>
      <c r="DM12" s="8">
        <v>8</v>
      </c>
      <c r="DN12" s="8"/>
      <c r="DO12" s="9">
        <f>ROUND(( MAX(CY12:CZ12)*$CY$10+ MAX(DA12:DB12)*$DA$10+ MAX(DC12:DD12)*$DC$10+ MAX(DE12:DF12)*$DE$10+ MAX(DG12:DH12)*$DG$10+ MAX(DI12:DJ12)*$DI$10+ MAX(DK12:DL12)*$DK$10+ MAX(DM12:DN12)*$DM$10)/$DO$11,2)</f>
        <v>7.79</v>
      </c>
      <c r="DQ12" s="8">
        <v>8.5</v>
      </c>
      <c r="DR12" s="8"/>
      <c r="DS12" s="8">
        <v>7.5</v>
      </c>
      <c r="DT12" s="8"/>
      <c r="DU12" s="8">
        <v>7.5</v>
      </c>
      <c r="DV12" s="8"/>
      <c r="DW12" s="8">
        <v>8</v>
      </c>
      <c r="DX12" s="8"/>
      <c r="DY12" s="8">
        <v>7.6</v>
      </c>
      <c r="DZ12" s="8"/>
      <c r="EA12" s="8">
        <v>9.1999999999999993</v>
      </c>
      <c r="EB12" s="8"/>
      <c r="EC12" s="8">
        <v>7.3</v>
      </c>
      <c r="ED12" s="8"/>
      <c r="EE12" s="8">
        <v>8</v>
      </c>
      <c r="EF12" s="8"/>
      <c r="EG12" s="9">
        <f>ROUND(( MAX(DS12:DT12)*$DS$10+ MAX(DU12:DV12)*$DU$10+ MAX(DW12:DX12)*$DW$10+ MAX(DY12:DZ12)*$DY$10+ MAX(EA12:EB12)*$EA$10+ MAX(EC12:ED12)*$EC$10+ MAX(EE12:EF12)*$EE$10)/$EG$11,2)</f>
        <v>7.89</v>
      </c>
    </row>
    <row r="13" spans="1:138" s="11" customFormat="1" ht="21" customHeight="1" x14ac:dyDescent="0.25">
      <c r="A13" s="11">
        <v>2</v>
      </c>
      <c r="B13" s="87" t="s">
        <v>219</v>
      </c>
      <c r="C13" s="11" t="s">
        <v>220</v>
      </c>
      <c r="D13" s="87" t="s">
        <v>8</v>
      </c>
      <c r="E13" s="87" t="s">
        <v>221</v>
      </c>
      <c r="F13" s="87" t="s">
        <v>222</v>
      </c>
      <c r="G13" s="8">
        <v>6</v>
      </c>
      <c r="H13" s="8"/>
      <c r="I13" s="8">
        <v>8.5</v>
      </c>
      <c r="J13" s="8"/>
      <c r="K13" s="8">
        <v>7</v>
      </c>
      <c r="L13" s="8"/>
      <c r="M13" s="8"/>
      <c r="N13" s="8">
        <v>7</v>
      </c>
      <c r="O13" s="8">
        <v>6.5</v>
      </c>
      <c r="P13" s="8"/>
      <c r="Q13" s="8">
        <v>6.9</v>
      </c>
      <c r="R13" s="8"/>
      <c r="S13" s="9">
        <f t="shared" ref="S13:S20" si="1">(MAX(G13:H13)*$G$10+ MAX(O13:P13)*$O$10+ MAX(Q13:R13)*$Q$10)/$S$11</f>
        <v>6.6166666666666671</v>
      </c>
      <c r="T13" s="11" t="s">
        <v>79</v>
      </c>
      <c r="U13" s="8">
        <v>7.8</v>
      </c>
      <c r="V13" s="8"/>
      <c r="W13" s="8">
        <v>7.4</v>
      </c>
      <c r="X13" s="8"/>
      <c r="Y13" s="8">
        <v>6.5</v>
      </c>
      <c r="Z13" s="8"/>
      <c r="AA13" s="8">
        <v>7</v>
      </c>
      <c r="AB13" s="8"/>
      <c r="AC13" s="8">
        <v>8.9</v>
      </c>
      <c r="AD13" s="8"/>
      <c r="AE13" s="8">
        <v>8.6999999999999993</v>
      </c>
      <c r="AF13" s="8"/>
      <c r="AG13" s="8">
        <v>8.5</v>
      </c>
      <c r="AH13" s="8"/>
      <c r="AI13" s="8">
        <v>6.5</v>
      </c>
      <c r="AJ13" s="8"/>
      <c r="AK13" s="8">
        <v>8.1999999999999993</v>
      </c>
      <c r="AL13" s="8"/>
      <c r="AM13" s="9">
        <f>( MAX(U13:V13)*$U$10+ MAX(W13:X13)*$W$10+ MAX(Y13:Z13)*$Y$10+  MAX(AC13:AD13)*$AC$10+ MAX(AE13:AF13)*$AE$10+ MAX(AG13:AH13)*$AG$10+ MAX(AI13:AJ13)*$AI$10+ MAX(AK13:AL13)*$AK$10)/$AM$11</f>
        <v>7.7888888888888879</v>
      </c>
      <c r="AO13" s="8">
        <v>7.2</v>
      </c>
      <c r="AP13" s="8"/>
      <c r="AQ13" s="8">
        <v>6</v>
      </c>
      <c r="AR13" s="8"/>
      <c r="AS13" s="8"/>
      <c r="AT13" s="8">
        <v>7</v>
      </c>
      <c r="AU13" s="8">
        <v>7</v>
      </c>
      <c r="AV13" s="8"/>
      <c r="AW13" s="8">
        <v>7.8</v>
      </c>
      <c r="AX13" s="8"/>
      <c r="AY13" s="8">
        <v>5.8</v>
      </c>
      <c r="AZ13" s="8"/>
      <c r="BA13" s="8">
        <v>6.9</v>
      </c>
      <c r="BB13" s="8"/>
      <c r="BC13" s="8">
        <v>6.7</v>
      </c>
      <c r="BD13" s="8"/>
      <c r="BE13" s="8"/>
      <c r="BF13" s="8">
        <v>7.5</v>
      </c>
      <c r="BG13" s="9">
        <f>( MAX(AO13:AP13)*$AO$10+ MAX(AQ13:AR13)*$AQ$10+ MAX(AS13:AT13)*$AS$10+ MAX(AW13:AX13)*$AW$10+ MAX(AY13:AZ13)*$AY$10+ MAX(BA13:BB13)*$BA$10+ MAX(BC13:BD13)*$BC$10+ MAX(BE13:BF13)*$BE$10)/$BG$11</f>
        <v>6.8636363636363633</v>
      </c>
      <c r="BH13" s="11" t="s">
        <v>79</v>
      </c>
      <c r="BI13" s="8">
        <v>8.6</v>
      </c>
      <c r="BJ13" s="8"/>
      <c r="BK13" s="8">
        <v>8.8000000000000007</v>
      </c>
      <c r="BL13" s="8"/>
      <c r="BM13" s="8">
        <v>6</v>
      </c>
      <c r="BN13" s="8"/>
      <c r="BO13" s="8">
        <v>6.7</v>
      </c>
      <c r="BP13" s="8"/>
      <c r="BQ13" s="8">
        <v>7.7</v>
      </c>
      <c r="BR13" s="8"/>
      <c r="BS13" s="6"/>
      <c r="BT13" s="7"/>
      <c r="BU13" s="8">
        <v>5.9</v>
      </c>
      <c r="BV13" s="8"/>
      <c r="BW13" s="8">
        <v>7.3</v>
      </c>
      <c r="BX13" s="8"/>
      <c r="BY13" s="8">
        <v>7.8</v>
      </c>
      <c r="BZ13" s="8"/>
      <c r="CA13" s="8"/>
      <c r="CB13" s="8">
        <v>9.1999999999999993</v>
      </c>
      <c r="CC13" s="9">
        <f t="shared" ref="CC13:CC20" si="2">( MAX(BI13:BJ13)*$BI$10+ MAX(BM13:BN13)*$BM$10+ MAX(BO13:BP13)*$BO$10+ MAX(BQ13:BR13)*$BQ$10+ MAX(BS13:BT13)*$BS$10+ MAX(BU13:BV13)*$BU$10+ MAX(BW13:BX13)*$BW$10+ MAX(BY13:BZ13)*$BY$10+ MAX(CA13:CB13)*$CA$10)/$CC$11</f>
        <v>6.2849999999999993</v>
      </c>
      <c r="CD13" s="11" t="s">
        <v>79</v>
      </c>
      <c r="CE13" s="8">
        <v>6.3</v>
      </c>
      <c r="CF13" s="8"/>
      <c r="CG13" s="8">
        <v>7.4</v>
      </c>
      <c r="CH13" s="8"/>
      <c r="CI13" s="8">
        <v>7.7</v>
      </c>
      <c r="CJ13" s="8"/>
      <c r="CK13" s="8">
        <v>7.7</v>
      </c>
      <c r="CL13" s="8"/>
      <c r="CM13" s="8">
        <v>8.1999999999999993</v>
      </c>
      <c r="CN13" s="8"/>
      <c r="CO13" s="8">
        <v>8.9</v>
      </c>
      <c r="CP13" s="8"/>
      <c r="CQ13" s="8">
        <v>8.1999999999999993</v>
      </c>
      <c r="CR13" s="8"/>
      <c r="CS13" s="8">
        <v>8.4</v>
      </c>
      <c r="CT13" s="8"/>
      <c r="CU13" s="9">
        <f t="shared" ref="CU13:CU20" si="3">ROUND(( MAX(CE13:CF13)*$CE$10+ MAX(CG13:CH13)*$CG$10+ MAX(CI13:CJ13)*$CI$10+ MAX(CK13:CL13)*$CK$10+ MAX(CM13:CN13)*$CM$10+ MAX(CO13:CP13)*$CO$10+ MAX(CQ13:CR13)*$CQ$10+ MAX(CS13:CT13)*$CS$10)/$CU$11,2)</f>
        <v>7.84</v>
      </c>
      <c r="CW13" s="8">
        <v>8.3000000000000007</v>
      </c>
      <c r="CX13" s="8"/>
      <c r="CY13" s="8">
        <v>8.9</v>
      </c>
      <c r="CZ13" s="8"/>
      <c r="DA13" s="8">
        <v>7.8</v>
      </c>
      <c r="DB13" s="8"/>
      <c r="DC13" s="8">
        <v>7.5</v>
      </c>
      <c r="DD13" s="8"/>
      <c r="DE13" s="8">
        <v>7.9</v>
      </c>
      <c r="DF13" s="8"/>
      <c r="DG13" s="8">
        <v>8.4</v>
      </c>
      <c r="DH13" s="8"/>
      <c r="DI13" s="8">
        <v>7.8</v>
      </c>
      <c r="DJ13" s="8"/>
      <c r="DK13" s="8">
        <v>7.1</v>
      </c>
      <c r="DL13" s="8"/>
      <c r="DM13" s="8">
        <v>7.5</v>
      </c>
      <c r="DN13" s="8"/>
      <c r="DO13" s="9">
        <f t="shared" ref="DO13:DO20" si="4">ROUND(( MAX(CY13:CZ13)*$CY$10+ MAX(DA13:DB13)*$DA$10+ MAX(DC13:DD13)*$DC$10+ MAX(DE13:DF13)*$DE$10+ MAX(DG13:DH13)*$DG$10+ MAX(DI13:DJ13)*$DI$10+ MAX(DK13:DL13)*$DK$10+ MAX(DM13:DN13)*$DM$10)/$DO$11,2)</f>
        <v>7.84</v>
      </c>
      <c r="DQ13" s="8">
        <v>9</v>
      </c>
      <c r="DR13" s="8"/>
      <c r="DS13" s="8">
        <v>7.5</v>
      </c>
      <c r="DT13" s="8"/>
      <c r="DU13" s="8">
        <v>7.9</v>
      </c>
      <c r="DV13" s="8"/>
      <c r="DW13" s="8">
        <v>8</v>
      </c>
      <c r="DX13" s="8"/>
      <c r="DY13" s="8">
        <v>7.5</v>
      </c>
      <c r="DZ13" s="8"/>
      <c r="EA13" s="8">
        <v>8.5</v>
      </c>
      <c r="EB13" s="8"/>
      <c r="EC13" s="8">
        <v>8.1999999999999993</v>
      </c>
      <c r="ED13" s="8"/>
      <c r="EE13" s="8">
        <v>7.5</v>
      </c>
      <c r="EF13" s="8"/>
      <c r="EG13" s="9">
        <f t="shared" ref="EG13:EG20" si="5">ROUND(( MAX(DS13:DT13)*$DS$10+ MAX(DU13:DV13)*$DU$10+ MAX(DW13:DX13)*$DW$10+ MAX(DY13:DZ13)*$DY$10+ MAX(EA13:EB13)*$EA$10+ MAX(EC13:ED13)*$EC$10+ MAX(EE13:EF13)*$EE$10)/$EG$11,2)</f>
        <v>7.87</v>
      </c>
    </row>
    <row r="14" spans="1:138" s="11" customFormat="1" ht="21" customHeight="1" x14ac:dyDescent="0.25">
      <c r="A14" s="11">
        <v>3</v>
      </c>
      <c r="B14" s="87" t="s">
        <v>223</v>
      </c>
      <c r="C14" s="11" t="s">
        <v>224</v>
      </c>
      <c r="D14" s="87" t="s">
        <v>8</v>
      </c>
      <c r="E14" s="87" t="s">
        <v>225</v>
      </c>
      <c r="F14" s="87" t="s">
        <v>226</v>
      </c>
      <c r="G14" s="8">
        <v>9</v>
      </c>
      <c r="H14" s="8"/>
      <c r="I14" s="8">
        <v>8.3000000000000007</v>
      </c>
      <c r="J14" s="8"/>
      <c r="K14" s="8">
        <v>8</v>
      </c>
      <c r="L14" s="8"/>
      <c r="M14" s="8"/>
      <c r="N14" s="8">
        <v>7.3</v>
      </c>
      <c r="O14" s="8">
        <v>7.7</v>
      </c>
      <c r="P14" s="8"/>
      <c r="Q14" s="8"/>
      <c r="R14" s="8">
        <v>8.1999999999999993</v>
      </c>
      <c r="S14" s="9">
        <f t="shared" si="1"/>
        <v>8.1666666666666661</v>
      </c>
      <c r="T14" s="11" t="s">
        <v>79</v>
      </c>
      <c r="U14" s="8">
        <v>6</v>
      </c>
      <c r="V14" s="8"/>
      <c r="W14" s="8">
        <v>7.8</v>
      </c>
      <c r="X14" s="8"/>
      <c r="Y14" s="8">
        <v>6.7</v>
      </c>
      <c r="Z14" s="8"/>
      <c r="AA14" s="8">
        <v>7</v>
      </c>
      <c r="AB14" s="8"/>
      <c r="AC14" s="8">
        <v>8.1999999999999993</v>
      </c>
      <c r="AD14" s="8"/>
      <c r="AE14" s="8">
        <v>8.6999999999999993</v>
      </c>
      <c r="AF14" s="8"/>
      <c r="AG14" s="8">
        <v>6.3</v>
      </c>
      <c r="AH14" s="8"/>
      <c r="AI14" s="8">
        <v>7</v>
      </c>
      <c r="AJ14" s="8"/>
      <c r="AK14" s="8">
        <v>6</v>
      </c>
      <c r="AL14" s="8"/>
      <c r="AM14" s="9">
        <f t="shared" si="0"/>
        <v>7.0111111111111102</v>
      </c>
      <c r="AO14" s="8">
        <v>5.5</v>
      </c>
      <c r="AP14" s="8"/>
      <c r="AQ14" s="8">
        <v>7.7</v>
      </c>
      <c r="AR14" s="8"/>
      <c r="AS14" s="8"/>
      <c r="AT14" s="8">
        <v>7.8</v>
      </c>
      <c r="AU14" s="8">
        <v>8</v>
      </c>
      <c r="AV14" s="8"/>
      <c r="AW14" s="8">
        <v>7.8</v>
      </c>
      <c r="AX14" s="8"/>
      <c r="AY14" s="8">
        <v>7.8</v>
      </c>
      <c r="AZ14" s="8"/>
      <c r="BA14" s="8">
        <v>6.2</v>
      </c>
      <c r="BB14" s="8"/>
      <c r="BC14" s="8">
        <v>6.9</v>
      </c>
      <c r="BD14" s="8"/>
      <c r="BE14" s="8">
        <v>5.8</v>
      </c>
      <c r="BF14" s="8"/>
      <c r="BG14" s="9">
        <f t="shared" ref="BG14:BG20" si="6">( MAX(AO14:AP14)*$AO$10+ MAX(AQ14:AR14)*$AQ$10+ MAX(AS14:AT14)*$AS$10+ MAX(AW14:AX14)*$AW$10+ MAX(AY14:AZ14)*$AY$10+ MAX(BA14:BB14)*$BA$10+ MAX(BC14:BD14)*$BC$10+ MAX(BE14:BF14)*$BE$10)/$BG$11</f>
        <v>6.9</v>
      </c>
      <c r="BH14" s="11" t="s">
        <v>79</v>
      </c>
      <c r="BI14" s="8">
        <v>7.7</v>
      </c>
      <c r="BJ14" s="8"/>
      <c r="BK14" s="8">
        <v>8.8000000000000007</v>
      </c>
      <c r="BL14" s="8"/>
      <c r="BM14" s="8">
        <v>7.3</v>
      </c>
      <c r="BN14" s="8"/>
      <c r="BO14" s="8">
        <v>7</v>
      </c>
      <c r="BP14" s="8"/>
      <c r="BQ14" s="8">
        <v>7.4</v>
      </c>
      <c r="BR14" s="8"/>
      <c r="BS14" s="8">
        <v>6</v>
      </c>
      <c r="BT14" s="8"/>
      <c r="BU14" s="8">
        <v>6.8</v>
      </c>
      <c r="BV14" s="8"/>
      <c r="BW14" s="8">
        <v>6.4</v>
      </c>
      <c r="BX14" s="8"/>
      <c r="BY14" s="8">
        <v>9.3000000000000007</v>
      </c>
      <c r="BZ14" s="8"/>
      <c r="CA14" s="8">
        <v>6.9</v>
      </c>
      <c r="CB14" s="8"/>
      <c r="CC14" s="9">
        <f t="shared" si="2"/>
        <v>7.1</v>
      </c>
      <c r="CE14" s="8">
        <v>6.3</v>
      </c>
      <c r="CF14" s="8"/>
      <c r="CG14" s="8">
        <v>8.1999999999999993</v>
      </c>
      <c r="CH14" s="8"/>
      <c r="CI14" s="8">
        <v>7.7</v>
      </c>
      <c r="CJ14" s="8"/>
      <c r="CK14" s="8">
        <v>6.9</v>
      </c>
      <c r="CL14" s="8"/>
      <c r="CM14" s="8">
        <v>7.7</v>
      </c>
      <c r="CN14" s="8"/>
      <c r="CO14" s="8">
        <v>7.2</v>
      </c>
      <c r="CP14" s="8"/>
      <c r="CQ14" s="8">
        <v>8.5</v>
      </c>
      <c r="CR14" s="8"/>
      <c r="CS14" s="8">
        <v>8.4</v>
      </c>
      <c r="CT14" s="8"/>
      <c r="CU14" s="9">
        <f t="shared" si="3"/>
        <v>7.5</v>
      </c>
      <c r="CW14" s="8">
        <v>8</v>
      </c>
      <c r="CX14" s="8"/>
      <c r="CY14" s="8">
        <v>6.7</v>
      </c>
      <c r="CZ14" s="8"/>
      <c r="DA14" s="8">
        <v>8</v>
      </c>
      <c r="DB14" s="8"/>
      <c r="DC14" s="8">
        <v>7.3</v>
      </c>
      <c r="DD14" s="8"/>
      <c r="DE14" s="8">
        <v>7.7</v>
      </c>
      <c r="DF14" s="8"/>
      <c r="DG14" s="8">
        <v>7.9</v>
      </c>
      <c r="DH14" s="8"/>
      <c r="DI14" s="8">
        <v>9.1999999999999993</v>
      </c>
      <c r="DJ14" s="8"/>
      <c r="DK14" s="8">
        <v>7.6</v>
      </c>
      <c r="DL14" s="8"/>
      <c r="DM14" s="8">
        <v>7.8</v>
      </c>
      <c r="DN14" s="8"/>
      <c r="DO14" s="9">
        <f t="shared" si="4"/>
        <v>7.76</v>
      </c>
      <c r="DQ14" s="8">
        <v>8.5</v>
      </c>
      <c r="DR14" s="8"/>
      <c r="DS14" s="8">
        <v>7.5</v>
      </c>
      <c r="DT14" s="8"/>
      <c r="DU14" s="8">
        <v>8.1999999999999993</v>
      </c>
      <c r="DV14" s="8"/>
      <c r="DW14" s="8">
        <v>8</v>
      </c>
      <c r="DX14" s="8"/>
      <c r="DY14" s="8">
        <v>7.4</v>
      </c>
      <c r="DZ14" s="8"/>
      <c r="EA14" s="8">
        <v>8.8000000000000007</v>
      </c>
      <c r="EB14" s="8"/>
      <c r="EC14" s="8">
        <v>7.8</v>
      </c>
      <c r="ED14" s="8"/>
      <c r="EE14" s="8">
        <v>8.1999999999999993</v>
      </c>
      <c r="EF14" s="8"/>
      <c r="EG14" s="9">
        <f t="shared" si="5"/>
        <v>7.98</v>
      </c>
    </row>
    <row r="15" spans="1:138" s="11" customFormat="1" ht="21" customHeight="1" x14ac:dyDescent="0.25">
      <c r="A15" s="11">
        <v>4</v>
      </c>
      <c r="B15" s="87" t="s">
        <v>227</v>
      </c>
      <c r="C15" s="11" t="s">
        <v>228</v>
      </c>
      <c r="D15" s="87" t="s">
        <v>8</v>
      </c>
      <c r="E15" s="87" t="s">
        <v>229</v>
      </c>
      <c r="F15" s="87" t="s">
        <v>222</v>
      </c>
      <c r="G15" s="8">
        <v>7</v>
      </c>
      <c r="H15" s="8"/>
      <c r="I15" s="8">
        <v>8.8000000000000007</v>
      </c>
      <c r="J15" s="8"/>
      <c r="K15" s="8">
        <v>7</v>
      </c>
      <c r="L15" s="8"/>
      <c r="M15" s="8">
        <v>6.6</v>
      </c>
      <c r="N15" s="8"/>
      <c r="O15" s="8">
        <v>6.7</v>
      </c>
      <c r="P15" s="8"/>
      <c r="Q15" s="8">
        <v>6.4</v>
      </c>
      <c r="R15" s="8"/>
      <c r="S15" s="9">
        <f t="shared" si="1"/>
        <v>6.6000000000000005</v>
      </c>
      <c r="U15" s="8">
        <v>6.2</v>
      </c>
      <c r="V15" s="8"/>
      <c r="W15" s="8">
        <v>6.8</v>
      </c>
      <c r="X15" s="8"/>
      <c r="Y15" s="8"/>
      <c r="Z15" s="8">
        <v>8.3000000000000007</v>
      </c>
      <c r="AA15" s="8">
        <v>7</v>
      </c>
      <c r="AB15" s="8"/>
      <c r="AC15" s="8">
        <v>8.6999999999999993</v>
      </c>
      <c r="AD15" s="8"/>
      <c r="AE15" s="8">
        <v>8.8000000000000007</v>
      </c>
      <c r="AF15" s="8"/>
      <c r="AG15" s="8">
        <v>6.4</v>
      </c>
      <c r="AH15" s="8"/>
      <c r="AI15" s="8">
        <v>6.9</v>
      </c>
      <c r="AJ15" s="8"/>
      <c r="AK15" s="8">
        <v>8.5</v>
      </c>
      <c r="AL15" s="8"/>
      <c r="AM15" s="9">
        <f t="shared" si="0"/>
        <v>7.4666666666666668</v>
      </c>
      <c r="AN15" s="11" t="s">
        <v>79</v>
      </c>
      <c r="AO15" s="8">
        <v>5.8</v>
      </c>
      <c r="AP15" s="8"/>
      <c r="AQ15" s="8">
        <v>8.3000000000000007</v>
      </c>
      <c r="AR15" s="8"/>
      <c r="AS15" s="8">
        <v>6.4</v>
      </c>
      <c r="AT15" s="8"/>
      <c r="AU15" s="8">
        <v>7</v>
      </c>
      <c r="AV15" s="8"/>
      <c r="AW15" s="8">
        <v>8.3000000000000007</v>
      </c>
      <c r="AX15" s="8"/>
      <c r="AY15" s="8">
        <v>7.8</v>
      </c>
      <c r="AZ15" s="8"/>
      <c r="BA15" s="8">
        <v>7.4</v>
      </c>
      <c r="BB15" s="8"/>
      <c r="BC15" s="8">
        <v>7.3</v>
      </c>
      <c r="BD15" s="8"/>
      <c r="BE15" s="8">
        <v>7</v>
      </c>
      <c r="BF15" s="8"/>
      <c r="BG15" s="9">
        <f t="shared" si="6"/>
        <v>7.327272727272728</v>
      </c>
      <c r="BI15" s="8">
        <v>7.9</v>
      </c>
      <c r="BJ15" s="8"/>
      <c r="BK15" s="8">
        <v>8.5</v>
      </c>
      <c r="BL15" s="8"/>
      <c r="BM15" s="8">
        <v>7.5</v>
      </c>
      <c r="BN15" s="8"/>
      <c r="BO15" s="8">
        <v>7.2</v>
      </c>
      <c r="BP15" s="8"/>
      <c r="BQ15" s="8">
        <v>8.1999999999999993</v>
      </c>
      <c r="BR15" s="8"/>
      <c r="BS15" s="8">
        <v>7.2</v>
      </c>
      <c r="BT15" s="8"/>
      <c r="BU15" s="8">
        <v>8.3000000000000007</v>
      </c>
      <c r="BV15" s="8"/>
      <c r="BW15" s="8">
        <v>6.1</v>
      </c>
      <c r="BX15" s="8"/>
      <c r="BY15" s="8">
        <v>9.5</v>
      </c>
      <c r="BZ15" s="8"/>
      <c r="CA15" s="8">
        <v>8.1999999999999993</v>
      </c>
      <c r="CB15" s="8"/>
      <c r="CC15" s="9">
        <f t="shared" si="2"/>
        <v>7.6750000000000016</v>
      </c>
      <c r="CE15" s="8">
        <v>7</v>
      </c>
      <c r="CF15" s="8"/>
      <c r="CG15" s="8">
        <v>8.3000000000000007</v>
      </c>
      <c r="CH15" s="8"/>
      <c r="CI15" s="8">
        <v>8.6999999999999993</v>
      </c>
      <c r="CJ15" s="8"/>
      <c r="CK15" s="8">
        <v>9</v>
      </c>
      <c r="CL15" s="8"/>
      <c r="CM15" s="8">
        <v>7.9</v>
      </c>
      <c r="CN15" s="8"/>
      <c r="CO15" s="8">
        <v>9.5</v>
      </c>
      <c r="CP15" s="8"/>
      <c r="CQ15" s="8">
        <v>7.3</v>
      </c>
      <c r="CR15" s="8"/>
      <c r="CS15" s="8">
        <v>8.1999999999999993</v>
      </c>
      <c r="CT15" s="8"/>
      <c r="CU15" s="9">
        <f t="shared" si="3"/>
        <v>8.26</v>
      </c>
      <c r="CW15" s="8">
        <v>8.3000000000000007</v>
      </c>
      <c r="CX15" s="8"/>
      <c r="CY15" s="8">
        <v>8.1999999999999993</v>
      </c>
      <c r="CZ15" s="8"/>
      <c r="DA15" s="8">
        <v>8</v>
      </c>
      <c r="DB15" s="8"/>
      <c r="DC15" s="8">
        <v>6.5</v>
      </c>
      <c r="DD15" s="8"/>
      <c r="DE15" s="8">
        <v>8.3000000000000007</v>
      </c>
      <c r="DF15" s="8"/>
      <c r="DG15" s="8">
        <v>7.2</v>
      </c>
      <c r="DH15" s="8"/>
      <c r="DI15" s="8">
        <v>7.9</v>
      </c>
      <c r="DJ15" s="8"/>
      <c r="DK15" s="8">
        <v>7</v>
      </c>
      <c r="DL15" s="8"/>
      <c r="DM15" s="8">
        <v>7.8</v>
      </c>
      <c r="DN15" s="8"/>
      <c r="DO15" s="9">
        <f t="shared" si="4"/>
        <v>7.57</v>
      </c>
      <c r="DQ15" s="8">
        <v>8.5</v>
      </c>
      <c r="DR15" s="8"/>
      <c r="DS15" s="8">
        <v>8.1999999999999993</v>
      </c>
      <c r="DT15" s="8"/>
      <c r="DU15" s="8">
        <v>8.1999999999999993</v>
      </c>
      <c r="DV15" s="8"/>
      <c r="DW15" s="8">
        <v>8</v>
      </c>
      <c r="DX15" s="8"/>
      <c r="DY15" s="8">
        <v>7.5</v>
      </c>
      <c r="DZ15" s="8"/>
      <c r="EA15" s="8">
        <v>8.3000000000000007</v>
      </c>
      <c r="EB15" s="8"/>
      <c r="EC15" s="8">
        <v>8.3000000000000007</v>
      </c>
      <c r="ED15" s="8"/>
      <c r="EE15" s="8">
        <v>7.8</v>
      </c>
      <c r="EF15" s="8"/>
      <c r="EG15" s="9">
        <f t="shared" si="5"/>
        <v>8.0399999999999991</v>
      </c>
    </row>
    <row r="16" spans="1:138" s="11" customFormat="1" ht="21" customHeight="1" x14ac:dyDescent="0.25">
      <c r="A16" s="11">
        <v>5</v>
      </c>
      <c r="B16" s="87" t="s">
        <v>230</v>
      </c>
      <c r="C16" s="11" t="s">
        <v>231</v>
      </c>
      <c r="D16" s="87" t="s">
        <v>8</v>
      </c>
      <c r="E16" s="87" t="s">
        <v>232</v>
      </c>
      <c r="F16" s="87" t="s">
        <v>222</v>
      </c>
      <c r="G16" s="8">
        <v>6</v>
      </c>
      <c r="H16" s="8"/>
      <c r="I16" s="8">
        <v>8</v>
      </c>
      <c r="J16" s="8"/>
      <c r="K16" s="8">
        <v>8</v>
      </c>
      <c r="L16" s="8"/>
      <c r="M16" s="8">
        <v>6.7</v>
      </c>
      <c r="N16" s="8"/>
      <c r="O16" s="8">
        <v>6.8</v>
      </c>
      <c r="P16" s="8"/>
      <c r="Q16" s="8">
        <v>6.3</v>
      </c>
      <c r="R16" s="8"/>
      <c r="S16" s="9">
        <f t="shared" si="1"/>
        <v>6.416666666666667</v>
      </c>
      <c r="U16" s="8">
        <v>6.5</v>
      </c>
      <c r="V16" s="8"/>
      <c r="W16" s="8">
        <v>6.7</v>
      </c>
      <c r="X16" s="8"/>
      <c r="Y16" s="8">
        <v>6.7</v>
      </c>
      <c r="Z16" s="8"/>
      <c r="AA16" s="8">
        <v>8</v>
      </c>
      <c r="AB16" s="8"/>
      <c r="AC16" s="8">
        <v>7.7</v>
      </c>
      <c r="AD16" s="8"/>
      <c r="AE16" s="8">
        <v>8.8000000000000007</v>
      </c>
      <c r="AF16" s="8"/>
      <c r="AG16" s="8">
        <v>6.7</v>
      </c>
      <c r="AH16" s="8"/>
      <c r="AI16" s="8">
        <v>6</v>
      </c>
      <c r="AJ16" s="8"/>
      <c r="AK16" s="8">
        <v>7</v>
      </c>
      <c r="AL16" s="8"/>
      <c r="AM16" s="9">
        <f t="shared" si="0"/>
        <v>6.8777777777777782</v>
      </c>
      <c r="AO16" s="8">
        <v>5.4</v>
      </c>
      <c r="AP16" s="8"/>
      <c r="AQ16" s="8">
        <v>7</v>
      </c>
      <c r="AR16" s="8"/>
      <c r="AS16" s="8"/>
      <c r="AT16" s="8">
        <v>6.8</v>
      </c>
      <c r="AU16" s="8">
        <v>7</v>
      </c>
      <c r="AV16" s="8"/>
      <c r="AW16" s="8">
        <v>7.3</v>
      </c>
      <c r="AX16" s="8"/>
      <c r="AY16" s="8">
        <v>6</v>
      </c>
      <c r="AZ16" s="8"/>
      <c r="BA16" s="8">
        <v>6.3</v>
      </c>
      <c r="BB16" s="8"/>
      <c r="BC16" s="8">
        <v>7.2</v>
      </c>
      <c r="BD16" s="8"/>
      <c r="BE16" s="8">
        <v>6.4</v>
      </c>
      <c r="BF16" s="8"/>
      <c r="BG16" s="9">
        <f t="shared" si="6"/>
        <v>6.5090909090909088</v>
      </c>
      <c r="BH16" s="11" t="s">
        <v>79</v>
      </c>
      <c r="BI16" s="8">
        <v>7.7</v>
      </c>
      <c r="BJ16" s="8"/>
      <c r="BK16" s="8">
        <v>8.5</v>
      </c>
      <c r="BL16" s="8"/>
      <c r="BM16" s="8">
        <v>6.5</v>
      </c>
      <c r="BN16" s="8"/>
      <c r="BO16" s="8">
        <v>6.7</v>
      </c>
      <c r="BP16" s="8"/>
      <c r="BQ16" s="8">
        <v>7.9</v>
      </c>
      <c r="BR16" s="8"/>
      <c r="BS16" s="6"/>
      <c r="BT16" s="7"/>
      <c r="BU16" s="8">
        <v>7.2</v>
      </c>
      <c r="BV16" s="8"/>
      <c r="BW16" s="8">
        <v>7.3</v>
      </c>
      <c r="BX16" s="8"/>
      <c r="BY16" s="8">
        <v>8.3000000000000007</v>
      </c>
      <c r="BZ16" s="8"/>
      <c r="CA16" s="8">
        <v>8.6</v>
      </c>
      <c r="CB16" s="8"/>
      <c r="CC16" s="9">
        <f t="shared" si="2"/>
        <v>6.3849999999999998</v>
      </c>
      <c r="CD16" s="11" t="s">
        <v>79</v>
      </c>
      <c r="CE16" s="8">
        <v>6.9</v>
      </c>
      <c r="CF16" s="8"/>
      <c r="CG16" s="8">
        <v>7.4</v>
      </c>
      <c r="CH16" s="8"/>
      <c r="CI16" s="8">
        <v>8.1999999999999993</v>
      </c>
      <c r="CJ16" s="8"/>
      <c r="CK16" s="8">
        <v>7.7</v>
      </c>
      <c r="CL16" s="8"/>
      <c r="CM16" s="8">
        <v>8</v>
      </c>
      <c r="CN16" s="8"/>
      <c r="CO16" s="8">
        <v>7.4</v>
      </c>
      <c r="CP16" s="8"/>
      <c r="CQ16" s="8">
        <v>8.9</v>
      </c>
      <c r="CR16" s="8"/>
      <c r="CS16" s="8">
        <v>7.3</v>
      </c>
      <c r="CT16" s="8"/>
      <c r="CU16" s="9">
        <f t="shared" si="3"/>
        <v>7.68</v>
      </c>
      <c r="CW16" s="8">
        <v>8</v>
      </c>
      <c r="CX16" s="8"/>
      <c r="CY16" s="8">
        <v>8.1999999999999993</v>
      </c>
      <c r="CZ16" s="8"/>
      <c r="DA16" s="8">
        <v>8</v>
      </c>
      <c r="DB16" s="8"/>
      <c r="DC16" s="8">
        <v>7.3</v>
      </c>
      <c r="DD16" s="8"/>
      <c r="DE16" s="8">
        <v>7.3</v>
      </c>
      <c r="DF16" s="8"/>
      <c r="DG16" s="8">
        <v>8.8000000000000007</v>
      </c>
      <c r="DH16" s="8"/>
      <c r="DI16" s="8">
        <v>6.8</v>
      </c>
      <c r="DJ16" s="8"/>
      <c r="DK16" s="8">
        <v>7.5</v>
      </c>
      <c r="DL16" s="8"/>
      <c r="DM16" s="8">
        <v>7.8</v>
      </c>
      <c r="DN16" s="8"/>
      <c r="DO16" s="9">
        <f t="shared" si="4"/>
        <v>7.71</v>
      </c>
      <c r="DQ16" s="8">
        <v>8.8000000000000007</v>
      </c>
      <c r="DR16" s="8"/>
      <c r="DS16" s="8">
        <v>7</v>
      </c>
      <c r="DT16" s="8"/>
      <c r="DU16" s="8">
        <v>7.9</v>
      </c>
      <c r="DV16" s="8"/>
      <c r="DW16" s="8">
        <v>7.8</v>
      </c>
      <c r="DX16" s="8"/>
      <c r="DY16" s="8">
        <v>7.3</v>
      </c>
      <c r="DZ16" s="8"/>
      <c r="EA16" s="8">
        <v>8.3000000000000007</v>
      </c>
      <c r="EB16" s="8"/>
      <c r="EC16" s="8">
        <v>8</v>
      </c>
      <c r="ED16" s="8"/>
      <c r="EE16" s="8">
        <v>7.8</v>
      </c>
      <c r="EF16" s="8"/>
      <c r="EG16" s="9">
        <f t="shared" si="5"/>
        <v>7.71</v>
      </c>
    </row>
    <row r="17" spans="1:137" s="11" customFormat="1" ht="21" customHeight="1" x14ac:dyDescent="0.25">
      <c r="A17" s="11">
        <v>6</v>
      </c>
      <c r="B17" s="87" t="s">
        <v>233</v>
      </c>
      <c r="C17" s="11" t="s">
        <v>234</v>
      </c>
      <c r="D17" s="87" t="s">
        <v>3</v>
      </c>
      <c r="E17" s="87" t="s">
        <v>235</v>
      </c>
      <c r="F17" s="87" t="s">
        <v>226</v>
      </c>
      <c r="G17" s="8">
        <v>8.8000000000000007</v>
      </c>
      <c r="H17" s="8"/>
      <c r="I17" s="8">
        <v>8.3000000000000007</v>
      </c>
      <c r="J17" s="8"/>
      <c r="K17" s="8">
        <v>9</v>
      </c>
      <c r="L17" s="8"/>
      <c r="M17" s="8"/>
      <c r="N17" s="8">
        <v>7.4</v>
      </c>
      <c r="O17" s="8">
        <v>6.3</v>
      </c>
      <c r="P17" s="8"/>
      <c r="Q17" s="8"/>
      <c r="R17" s="8">
        <v>7.3</v>
      </c>
      <c r="S17" s="9">
        <f t="shared" si="1"/>
        <v>7.2166666666666659</v>
      </c>
      <c r="T17" s="11" t="s">
        <v>79</v>
      </c>
      <c r="U17" s="8">
        <v>6.4</v>
      </c>
      <c r="V17" s="8"/>
      <c r="W17" s="8">
        <v>6.2</v>
      </c>
      <c r="X17" s="8"/>
      <c r="Y17" s="8"/>
      <c r="Z17" s="8">
        <v>7.2</v>
      </c>
      <c r="AA17" s="8">
        <v>9</v>
      </c>
      <c r="AB17" s="8"/>
      <c r="AC17" s="8">
        <v>8.4</v>
      </c>
      <c r="AD17" s="8"/>
      <c r="AE17" s="8">
        <v>9.3000000000000007</v>
      </c>
      <c r="AF17" s="8"/>
      <c r="AG17" s="8"/>
      <c r="AH17" s="8">
        <v>6.7</v>
      </c>
      <c r="AI17" s="8">
        <v>5.8</v>
      </c>
      <c r="AJ17" s="8"/>
      <c r="AK17" s="8">
        <v>6.5</v>
      </c>
      <c r="AL17" s="8"/>
      <c r="AM17" s="9">
        <f t="shared" si="0"/>
        <v>6.9222222222222234</v>
      </c>
      <c r="AN17" s="11" t="s">
        <v>79</v>
      </c>
      <c r="AO17" s="8">
        <v>6</v>
      </c>
      <c r="AP17" s="8"/>
      <c r="AQ17" s="8"/>
      <c r="AR17" s="8">
        <v>7.3</v>
      </c>
      <c r="AS17" s="8"/>
      <c r="AT17" s="8">
        <v>7</v>
      </c>
      <c r="AU17" s="8">
        <v>8</v>
      </c>
      <c r="AV17" s="8"/>
      <c r="AW17" s="8">
        <v>7.4</v>
      </c>
      <c r="AX17" s="8"/>
      <c r="AY17" s="8">
        <v>6.5</v>
      </c>
      <c r="AZ17" s="8"/>
      <c r="BA17" s="8">
        <v>7.2</v>
      </c>
      <c r="BB17" s="8"/>
      <c r="BC17" s="8"/>
      <c r="BD17" s="8">
        <v>7</v>
      </c>
      <c r="BE17" s="8"/>
      <c r="BF17" s="8">
        <v>7.8</v>
      </c>
      <c r="BG17" s="9">
        <f t="shared" si="6"/>
        <v>7.0272727272727273</v>
      </c>
      <c r="BH17" s="11" t="s">
        <v>79</v>
      </c>
      <c r="BI17" s="8">
        <v>7.4</v>
      </c>
      <c r="BJ17" s="8"/>
      <c r="BK17" s="8">
        <v>8.3000000000000007</v>
      </c>
      <c r="BL17" s="8"/>
      <c r="BM17" s="8">
        <v>7.2</v>
      </c>
      <c r="BN17" s="8"/>
      <c r="BO17" s="8"/>
      <c r="BP17" s="8">
        <v>6.8</v>
      </c>
      <c r="BQ17" s="8">
        <v>7.9</v>
      </c>
      <c r="BR17" s="8"/>
      <c r="BS17" s="8">
        <v>6.4</v>
      </c>
      <c r="BT17" s="8"/>
      <c r="BU17" s="8">
        <v>6</v>
      </c>
      <c r="BV17" s="8"/>
      <c r="BW17" s="8">
        <v>5.5</v>
      </c>
      <c r="BX17" s="8"/>
      <c r="BY17" s="8">
        <v>9.3000000000000007</v>
      </c>
      <c r="BZ17" s="8"/>
      <c r="CA17" s="8">
        <v>7.9</v>
      </c>
      <c r="CB17" s="8"/>
      <c r="CC17" s="9">
        <f t="shared" si="2"/>
        <v>7.035000000000001</v>
      </c>
      <c r="CD17" s="11" t="s">
        <v>79</v>
      </c>
      <c r="CE17" s="8">
        <v>7</v>
      </c>
      <c r="CF17" s="8"/>
      <c r="CG17" s="8">
        <v>7</v>
      </c>
      <c r="CH17" s="8"/>
      <c r="CI17" s="8">
        <v>7.2</v>
      </c>
      <c r="CJ17" s="8"/>
      <c r="CK17" s="8">
        <v>6.8</v>
      </c>
      <c r="CL17" s="8"/>
      <c r="CM17" s="8">
        <v>7.3</v>
      </c>
      <c r="CN17" s="8"/>
      <c r="CO17" s="8">
        <v>6.9</v>
      </c>
      <c r="CP17" s="8"/>
      <c r="CQ17" s="8">
        <v>7.7</v>
      </c>
      <c r="CR17" s="8"/>
      <c r="CS17" s="8">
        <v>7.4</v>
      </c>
      <c r="CT17" s="8"/>
      <c r="CU17" s="9">
        <f t="shared" si="3"/>
        <v>7.13</v>
      </c>
      <c r="CW17" s="8">
        <v>8.3000000000000007</v>
      </c>
      <c r="CX17" s="8"/>
      <c r="CY17" s="8">
        <v>8.4</v>
      </c>
      <c r="CZ17" s="8"/>
      <c r="DA17" s="8">
        <v>7.5</v>
      </c>
      <c r="DB17" s="8"/>
      <c r="DC17" s="8">
        <v>6.3</v>
      </c>
      <c r="DD17" s="8"/>
      <c r="DE17" s="8">
        <v>6.7</v>
      </c>
      <c r="DF17" s="8"/>
      <c r="DG17" s="8">
        <v>7.4</v>
      </c>
      <c r="DH17" s="8"/>
      <c r="DI17" s="8">
        <v>7.8</v>
      </c>
      <c r="DJ17" s="8"/>
      <c r="DK17" s="8">
        <v>7</v>
      </c>
      <c r="DL17" s="8"/>
      <c r="DM17" s="8">
        <v>7.3</v>
      </c>
      <c r="DN17" s="8"/>
      <c r="DO17" s="9">
        <f t="shared" si="4"/>
        <v>7.26</v>
      </c>
      <c r="DQ17" s="8">
        <v>8.5</v>
      </c>
      <c r="DR17" s="8"/>
      <c r="DS17" s="8">
        <v>7.4</v>
      </c>
      <c r="DT17" s="8"/>
      <c r="DU17" s="8">
        <v>7.5</v>
      </c>
      <c r="DV17" s="8"/>
      <c r="DW17" s="8">
        <v>8.1999999999999993</v>
      </c>
      <c r="DX17" s="8"/>
      <c r="DY17" s="8">
        <v>7.2</v>
      </c>
      <c r="DZ17" s="8"/>
      <c r="EA17" s="8">
        <v>7.9</v>
      </c>
      <c r="EB17" s="8"/>
      <c r="EC17" s="8">
        <v>6.8</v>
      </c>
      <c r="ED17" s="8"/>
      <c r="EE17" s="8">
        <v>7.4</v>
      </c>
      <c r="EF17" s="8"/>
      <c r="EG17" s="9">
        <f t="shared" si="5"/>
        <v>7.53</v>
      </c>
    </row>
    <row r="18" spans="1:137" s="11" customFormat="1" ht="21" customHeight="1" x14ac:dyDescent="0.25">
      <c r="A18" s="11">
        <v>7</v>
      </c>
      <c r="B18" s="87" t="s">
        <v>236</v>
      </c>
      <c r="C18" s="11" t="s">
        <v>237</v>
      </c>
      <c r="D18" s="87" t="s">
        <v>3</v>
      </c>
      <c r="E18" s="87" t="s">
        <v>238</v>
      </c>
      <c r="F18" s="87" t="s">
        <v>222</v>
      </c>
      <c r="G18" s="8">
        <v>8.8000000000000007</v>
      </c>
      <c r="H18" s="8"/>
      <c r="I18" s="8">
        <v>8.3000000000000007</v>
      </c>
      <c r="J18" s="8"/>
      <c r="K18" s="8">
        <v>9</v>
      </c>
      <c r="L18" s="8"/>
      <c r="M18" s="8"/>
      <c r="N18" s="8">
        <v>7.7</v>
      </c>
      <c r="O18" s="8">
        <v>6.8</v>
      </c>
      <c r="P18" s="8"/>
      <c r="Q18" s="8">
        <v>6.4</v>
      </c>
      <c r="R18" s="8"/>
      <c r="S18" s="9">
        <f t="shared" si="1"/>
        <v>6.9333333333333336</v>
      </c>
      <c r="T18" s="11" t="s">
        <v>79</v>
      </c>
      <c r="U18" s="8">
        <v>5.9</v>
      </c>
      <c r="V18" s="8"/>
      <c r="W18" s="8">
        <v>6.4</v>
      </c>
      <c r="X18" s="8"/>
      <c r="Y18" s="8"/>
      <c r="Z18" s="8">
        <v>7</v>
      </c>
      <c r="AA18" s="8">
        <v>8</v>
      </c>
      <c r="AB18" s="8"/>
      <c r="AC18" s="8">
        <v>8.1999999999999993</v>
      </c>
      <c r="AD18" s="8"/>
      <c r="AE18" s="8">
        <v>9</v>
      </c>
      <c r="AF18" s="8"/>
      <c r="AG18" s="8"/>
      <c r="AH18" s="8">
        <v>7.8</v>
      </c>
      <c r="AI18" s="8">
        <v>6.8</v>
      </c>
      <c r="AJ18" s="8"/>
      <c r="AK18" s="8">
        <v>6.3</v>
      </c>
      <c r="AL18" s="8"/>
      <c r="AM18" s="9">
        <f t="shared" si="0"/>
        <v>7.1444444444444439</v>
      </c>
      <c r="AN18" s="11" t="s">
        <v>79</v>
      </c>
      <c r="AO18" s="8">
        <v>5</v>
      </c>
      <c r="AP18" s="8"/>
      <c r="AQ18" s="8">
        <v>7.2</v>
      </c>
      <c r="AR18" s="8"/>
      <c r="AS18" s="8"/>
      <c r="AT18" s="8">
        <v>7.2</v>
      </c>
      <c r="AU18" s="8">
        <v>7</v>
      </c>
      <c r="AV18" s="8"/>
      <c r="AW18" s="8">
        <v>6.9</v>
      </c>
      <c r="AX18" s="8"/>
      <c r="AY18" s="8">
        <v>6.3</v>
      </c>
      <c r="AZ18" s="8"/>
      <c r="BA18" s="8">
        <v>6.4</v>
      </c>
      <c r="BB18" s="8"/>
      <c r="BC18" s="8"/>
      <c r="BD18" s="8">
        <v>7.9</v>
      </c>
      <c r="BE18" s="8">
        <v>6</v>
      </c>
      <c r="BF18" s="8"/>
      <c r="BG18" s="9">
        <f t="shared" si="6"/>
        <v>6.5272727272727273</v>
      </c>
      <c r="BH18" s="11" t="s">
        <v>79</v>
      </c>
      <c r="BI18" s="8">
        <v>7.3</v>
      </c>
      <c r="BJ18" s="8"/>
      <c r="BK18" s="8">
        <v>8.5</v>
      </c>
      <c r="BL18" s="8"/>
      <c r="BM18" s="8">
        <v>7.5</v>
      </c>
      <c r="BN18" s="8"/>
      <c r="BO18" s="8">
        <v>6.9</v>
      </c>
      <c r="BP18" s="8"/>
      <c r="BQ18" s="8">
        <v>6.7</v>
      </c>
      <c r="BR18" s="8"/>
      <c r="BS18" s="8">
        <v>6.7</v>
      </c>
      <c r="BT18" s="8"/>
      <c r="BU18" s="8">
        <v>7.3</v>
      </c>
      <c r="BV18" s="8"/>
      <c r="BW18" s="8">
        <v>5.7</v>
      </c>
      <c r="BX18" s="8"/>
      <c r="BY18" s="8">
        <v>9.3000000000000007</v>
      </c>
      <c r="BZ18" s="8"/>
      <c r="CA18" s="8">
        <v>6.4</v>
      </c>
      <c r="CB18" s="8"/>
      <c r="CC18" s="9">
        <f t="shared" si="2"/>
        <v>7</v>
      </c>
      <c r="CE18" s="8">
        <v>6.7</v>
      </c>
      <c r="CF18" s="8"/>
      <c r="CG18" s="8">
        <v>7.4</v>
      </c>
      <c r="CH18" s="8"/>
      <c r="CI18" s="8">
        <v>7.3</v>
      </c>
      <c r="CJ18" s="8"/>
      <c r="CK18" s="8">
        <v>6.8</v>
      </c>
      <c r="CL18" s="8"/>
      <c r="CM18" s="8">
        <v>8.1999999999999993</v>
      </c>
      <c r="CN18" s="8"/>
      <c r="CO18" s="8">
        <v>9.4</v>
      </c>
      <c r="CP18" s="8"/>
      <c r="CQ18" s="8">
        <v>9.1999999999999993</v>
      </c>
      <c r="CR18" s="8"/>
      <c r="CS18" s="8">
        <v>7.5</v>
      </c>
      <c r="CT18" s="8"/>
      <c r="CU18" s="9">
        <f t="shared" si="3"/>
        <v>7.81</v>
      </c>
      <c r="CW18" s="8">
        <v>8.5</v>
      </c>
      <c r="CX18" s="8"/>
      <c r="CY18" s="8">
        <v>7.3</v>
      </c>
      <c r="CZ18" s="8"/>
      <c r="DA18" s="8">
        <v>7.5</v>
      </c>
      <c r="DB18" s="8"/>
      <c r="DC18" s="8">
        <v>7.3</v>
      </c>
      <c r="DD18" s="8"/>
      <c r="DE18" s="8">
        <v>6.9</v>
      </c>
      <c r="DF18" s="8"/>
      <c r="DG18" s="8">
        <v>7.8</v>
      </c>
      <c r="DH18" s="8"/>
      <c r="DI18" s="8">
        <v>7</v>
      </c>
      <c r="DJ18" s="8"/>
      <c r="DK18" s="8">
        <v>7.4</v>
      </c>
      <c r="DL18" s="8"/>
      <c r="DM18" s="8">
        <v>7.5</v>
      </c>
      <c r="DN18" s="8"/>
      <c r="DO18" s="9">
        <f t="shared" si="4"/>
        <v>7.34</v>
      </c>
      <c r="DQ18" s="8">
        <v>9</v>
      </c>
      <c r="DR18" s="8"/>
      <c r="DS18" s="8">
        <v>7.3</v>
      </c>
      <c r="DT18" s="8"/>
      <c r="DU18" s="8">
        <v>7.7</v>
      </c>
      <c r="DV18" s="8"/>
      <c r="DW18" s="8">
        <v>7.8</v>
      </c>
      <c r="DX18" s="8"/>
      <c r="DY18" s="8">
        <v>7.1</v>
      </c>
      <c r="DZ18" s="8"/>
      <c r="EA18" s="8">
        <v>8.3000000000000007</v>
      </c>
      <c r="EB18" s="8"/>
      <c r="EC18" s="8">
        <v>6.3</v>
      </c>
      <c r="ED18" s="8"/>
      <c r="EE18" s="8">
        <v>7.1</v>
      </c>
      <c r="EF18" s="8"/>
      <c r="EG18" s="9">
        <f t="shared" si="5"/>
        <v>7.44</v>
      </c>
    </row>
    <row r="19" spans="1:137" s="11" customFormat="1" ht="21" customHeight="1" x14ac:dyDescent="0.25">
      <c r="A19" s="11">
        <v>8</v>
      </c>
      <c r="B19" s="87" t="s">
        <v>239</v>
      </c>
      <c r="C19" s="11" t="s">
        <v>240</v>
      </c>
      <c r="D19" s="87" t="s">
        <v>8</v>
      </c>
      <c r="E19" s="87" t="s">
        <v>241</v>
      </c>
      <c r="F19" s="87" t="s">
        <v>242</v>
      </c>
      <c r="G19" s="8">
        <v>7.5</v>
      </c>
      <c r="H19" s="8"/>
      <c r="I19" s="8">
        <v>8.3000000000000007</v>
      </c>
      <c r="J19" s="8"/>
      <c r="K19" s="8">
        <v>8</v>
      </c>
      <c r="L19" s="8"/>
      <c r="M19" s="8">
        <v>7.3</v>
      </c>
      <c r="N19" s="8"/>
      <c r="O19" s="8">
        <v>7.9</v>
      </c>
      <c r="P19" s="8"/>
      <c r="Q19" s="8">
        <v>8.8000000000000007</v>
      </c>
      <c r="R19" s="8"/>
      <c r="S19" s="9">
        <f t="shared" si="1"/>
        <v>8.2833333333333332</v>
      </c>
      <c r="U19" s="8">
        <v>7.7</v>
      </c>
      <c r="V19" s="8"/>
      <c r="W19" s="8">
        <v>7.2</v>
      </c>
      <c r="X19" s="8"/>
      <c r="Y19" s="8">
        <v>7.4</v>
      </c>
      <c r="Z19" s="8"/>
      <c r="AA19" s="8">
        <v>8</v>
      </c>
      <c r="AB19" s="8"/>
      <c r="AC19" s="8">
        <v>8.8000000000000007</v>
      </c>
      <c r="AD19" s="8"/>
      <c r="AE19" s="8">
        <v>8.5</v>
      </c>
      <c r="AF19" s="8"/>
      <c r="AG19" s="8">
        <v>8.1999999999999993</v>
      </c>
      <c r="AH19" s="8"/>
      <c r="AI19" s="8">
        <v>7.8</v>
      </c>
      <c r="AJ19" s="8"/>
      <c r="AK19" s="8">
        <v>9.1999999999999993</v>
      </c>
      <c r="AL19" s="8"/>
      <c r="AM19" s="9">
        <f t="shared" si="0"/>
        <v>8.1055555555555561</v>
      </c>
      <c r="AO19" s="8">
        <v>7.9</v>
      </c>
      <c r="AP19" s="8"/>
      <c r="AQ19" s="8">
        <v>7.2</v>
      </c>
      <c r="AR19" s="8"/>
      <c r="AS19" s="8">
        <v>6.8</v>
      </c>
      <c r="AT19" s="8"/>
      <c r="AU19" s="8">
        <v>7</v>
      </c>
      <c r="AV19" s="8"/>
      <c r="AW19" s="8">
        <v>8.5</v>
      </c>
      <c r="AX19" s="8"/>
      <c r="AY19" s="8">
        <v>7.5</v>
      </c>
      <c r="AZ19" s="8"/>
      <c r="BA19" s="8">
        <v>7.2</v>
      </c>
      <c r="BB19" s="8"/>
      <c r="BC19" s="8">
        <v>8.1999999999999993</v>
      </c>
      <c r="BD19" s="8"/>
      <c r="BE19" s="8">
        <v>7.9</v>
      </c>
      <c r="BF19" s="8"/>
      <c r="BG19" s="9">
        <f t="shared" si="6"/>
        <v>7.6636363636363649</v>
      </c>
      <c r="BI19" s="8">
        <v>9.1999999999999993</v>
      </c>
      <c r="BJ19" s="8"/>
      <c r="BK19" s="8">
        <v>8.5</v>
      </c>
      <c r="BL19" s="8"/>
      <c r="BM19" s="8">
        <v>8.3000000000000007</v>
      </c>
      <c r="BN19" s="8"/>
      <c r="BO19" s="8">
        <v>7</v>
      </c>
      <c r="BP19" s="8"/>
      <c r="BQ19" s="8">
        <v>8.4</v>
      </c>
      <c r="BR19" s="8"/>
      <c r="BS19" s="8">
        <v>8.1999999999999993</v>
      </c>
      <c r="BT19" s="8"/>
      <c r="BU19" s="8">
        <v>8</v>
      </c>
      <c r="BV19" s="8"/>
      <c r="BW19" s="8">
        <v>6.2</v>
      </c>
      <c r="BX19" s="8"/>
      <c r="BY19" s="8">
        <v>9.5</v>
      </c>
      <c r="BZ19" s="8"/>
      <c r="CA19" s="8">
        <v>9</v>
      </c>
      <c r="CB19" s="8"/>
      <c r="CC19" s="9">
        <f t="shared" si="2"/>
        <v>8.1</v>
      </c>
      <c r="CE19" s="8">
        <v>8.1999999999999993</v>
      </c>
      <c r="CF19" s="8"/>
      <c r="CG19" s="8">
        <v>8.3000000000000007</v>
      </c>
      <c r="CH19" s="8"/>
      <c r="CI19" s="8">
        <v>7.9</v>
      </c>
      <c r="CJ19" s="8"/>
      <c r="CK19" s="8">
        <v>7.2</v>
      </c>
      <c r="CL19" s="8"/>
      <c r="CM19" s="8">
        <v>8.8000000000000007</v>
      </c>
      <c r="CN19" s="8"/>
      <c r="CO19" s="8">
        <v>8.6999999999999993</v>
      </c>
      <c r="CP19" s="8"/>
      <c r="CQ19" s="8">
        <v>9.1999999999999993</v>
      </c>
      <c r="CR19" s="8"/>
      <c r="CS19" s="8">
        <v>8.6999999999999993</v>
      </c>
      <c r="CT19" s="8"/>
      <c r="CU19" s="9">
        <f t="shared" si="3"/>
        <v>8.35</v>
      </c>
      <c r="CW19" s="8">
        <v>8</v>
      </c>
      <c r="CX19" s="8"/>
      <c r="CY19" s="8">
        <v>8.9</v>
      </c>
      <c r="CZ19" s="8"/>
      <c r="DA19" s="8">
        <v>8</v>
      </c>
      <c r="DB19" s="8"/>
      <c r="DC19" s="8">
        <v>7.3</v>
      </c>
      <c r="DD19" s="8"/>
      <c r="DE19" s="8">
        <v>7.6</v>
      </c>
      <c r="DF19" s="8"/>
      <c r="DG19" s="8">
        <v>8.8000000000000007</v>
      </c>
      <c r="DH19" s="8"/>
      <c r="DI19" s="8">
        <v>9.6</v>
      </c>
      <c r="DJ19" s="8"/>
      <c r="DK19" s="8">
        <v>7</v>
      </c>
      <c r="DL19" s="8"/>
      <c r="DM19" s="8">
        <v>7.5</v>
      </c>
      <c r="DN19" s="8"/>
      <c r="DO19" s="9">
        <f t="shared" si="4"/>
        <v>8.0399999999999991</v>
      </c>
      <c r="DQ19" s="8">
        <v>9</v>
      </c>
      <c r="DR19" s="8"/>
      <c r="DS19" s="8">
        <v>8.3000000000000007</v>
      </c>
      <c r="DT19" s="8"/>
      <c r="DU19" s="8">
        <v>8.1999999999999993</v>
      </c>
      <c r="DV19" s="8"/>
      <c r="DW19" s="8">
        <v>8</v>
      </c>
      <c r="DX19" s="8"/>
      <c r="DY19" s="8">
        <v>7.5</v>
      </c>
      <c r="DZ19" s="8"/>
      <c r="EA19" s="8">
        <v>9</v>
      </c>
      <c r="EB19" s="8"/>
      <c r="EC19" s="8">
        <v>7.8</v>
      </c>
      <c r="ED19" s="8"/>
      <c r="EE19" s="8">
        <v>8.1999999999999993</v>
      </c>
      <c r="EF19" s="8"/>
      <c r="EG19" s="9">
        <f t="shared" si="5"/>
        <v>8.16</v>
      </c>
    </row>
    <row r="20" spans="1:137" s="11" customFormat="1" ht="21" customHeight="1" x14ac:dyDescent="0.25">
      <c r="A20" s="11">
        <v>9</v>
      </c>
      <c r="B20" s="87" t="s">
        <v>243</v>
      </c>
      <c r="C20" s="11" t="s">
        <v>244</v>
      </c>
      <c r="D20" s="87" t="s">
        <v>8</v>
      </c>
      <c r="E20" s="87" t="s">
        <v>245</v>
      </c>
      <c r="F20" s="87" t="s">
        <v>246</v>
      </c>
      <c r="G20" s="8">
        <v>6.8</v>
      </c>
      <c r="H20" s="8"/>
      <c r="I20" s="8">
        <v>8.8000000000000007</v>
      </c>
      <c r="J20" s="8"/>
      <c r="K20" s="8">
        <v>7</v>
      </c>
      <c r="L20" s="8"/>
      <c r="M20" s="8">
        <v>7.2</v>
      </c>
      <c r="N20" s="8"/>
      <c r="O20" s="8"/>
      <c r="P20" s="8">
        <v>7.2</v>
      </c>
      <c r="Q20" s="8">
        <v>6.4</v>
      </c>
      <c r="R20" s="8"/>
      <c r="S20" s="9">
        <f t="shared" si="1"/>
        <v>6.7333333333333343</v>
      </c>
      <c r="T20" s="11" t="s">
        <v>79</v>
      </c>
      <c r="U20" s="8">
        <v>6.4</v>
      </c>
      <c r="V20" s="8"/>
      <c r="W20" s="8">
        <v>6.3</v>
      </c>
      <c r="X20" s="8"/>
      <c r="Y20" s="8"/>
      <c r="Z20" s="8">
        <v>7.4</v>
      </c>
      <c r="AA20" s="8">
        <v>6</v>
      </c>
      <c r="AB20" s="8"/>
      <c r="AC20" s="8">
        <v>8.8000000000000007</v>
      </c>
      <c r="AD20" s="8"/>
      <c r="AE20" s="8">
        <v>9</v>
      </c>
      <c r="AF20" s="8"/>
      <c r="AG20" s="8">
        <v>6.8</v>
      </c>
      <c r="AH20" s="8"/>
      <c r="AI20" s="8">
        <v>5.7</v>
      </c>
      <c r="AJ20" s="8"/>
      <c r="AK20" s="8"/>
      <c r="AL20" s="8">
        <v>7</v>
      </c>
      <c r="AM20" s="9">
        <f t="shared" si="0"/>
        <v>7.0611111111111109</v>
      </c>
      <c r="AN20" s="11" t="s">
        <v>79</v>
      </c>
      <c r="AO20" s="8"/>
      <c r="AP20" s="8">
        <v>6.2</v>
      </c>
      <c r="AQ20" s="8">
        <v>7.9</v>
      </c>
      <c r="AR20" s="8"/>
      <c r="AS20" s="8"/>
      <c r="AT20" s="8">
        <v>6.9</v>
      </c>
      <c r="AU20" s="8">
        <v>7</v>
      </c>
      <c r="AV20" s="8"/>
      <c r="AW20" s="8">
        <v>7.8</v>
      </c>
      <c r="AX20" s="8"/>
      <c r="AY20" s="8">
        <v>7.5</v>
      </c>
      <c r="AZ20" s="8"/>
      <c r="BA20" s="8">
        <v>7.7</v>
      </c>
      <c r="BB20" s="8"/>
      <c r="BC20" s="8">
        <v>7</v>
      </c>
      <c r="BD20" s="8"/>
      <c r="BE20" s="8">
        <v>7.5</v>
      </c>
      <c r="BF20" s="8"/>
      <c r="BG20" s="9">
        <f t="shared" si="6"/>
        <v>7.3454545454545448</v>
      </c>
      <c r="BH20" s="11" t="s">
        <v>79</v>
      </c>
      <c r="BI20" s="8">
        <v>7.4</v>
      </c>
      <c r="BJ20" s="8"/>
      <c r="BK20" s="8">
        <v>8.5</v>
      </c>
      <c r="BL20" s="8"/>
      <c r="BM20" s="8">
        <v>8.3000000000000007</v>
      </c>
      <c r="BN20" s="8"/>
      <c r="BO20" s="8">
        <v>7.2</v>
      </c>
      <c r="BP20" s="8"/>
      <c r="BQ20" s="8">
        <v>7.8</v>
      </c>
      <c r="BR20" s="8"/>
      <c r="BS20" s="8">
        <v>8.6</v>
      </c>
      <c r="BT20" s="8"/>
      <c r="BU20" s="8">
        <v>6.7</v>
      </c>
      <c r="BV20" s="8"/>
      <c r="BW20" s="8">
        <v>6.7</v>
      </c>
      <c r="BX20" s="8"/>
      <c r="BY20" s="8">
        <v>9.3000000000000007</v>
      </c>
      <c r="BZ20" s="8"/>
      <c r="CA20" s="8">
        <v>8.5</v>
      </c>
      <c r="CB20" s="8"/>
      <c r="CC20" s="9">
        <f t="shared" si="2"/>
        <v>7.8150000000000004</v>
      </c>
      <c r="CE20" s="8">
        <v>6.5</v>
      </c>
      <c r="CF20" s="8"/>
      <c r="CG20" s="8">
        <v>7.9</v>
      </c>
      <c r="CH20" s="8"/>
      <c r="CI20" s="8">
        <v>6.8</v>
      </c>
      <c r="CJ20" s="8"/>
      <c r="CK20" s="8"/>
      <c r="CL20" s="8">
        <v>7.4</v>
      </c>
      <c r="CM20" s="8">
        <v>7.4</v>
      </c>
      <c r="CN20" s="8"/>
      <c r="CO20" s="8">
        <v>7</v>
      </c>
      <c r="CP20" s="8"/>
      <c r="CQ20" s="8">
        <v>9.1</v>
      </c>
      <c r="CR20" s="8"/>
      <c r="CS20" s="8">
        <v>8.1999999999999993</v>
      </c>
      <c r="CT20" s="8"/>
      <c r="CU20" s="9">
        <f t="shared" si="3"/>
        <v>7.45</v>
      </c>
      <c r="CV20" s="11" t="s">
        <v>79</v>
      </c>
      <c r="CW20" s="8">
        <v>8.3000000000000007</v>
      </c>
      <c r="CX20" s="8"/>
      <c r="CY20" s="8">
        <v>7.3</v>
      </c>
      <c r="CZ20" s="8"/>
      <c r="DA20" s="8">
        <v>8</v>
      </c>
      <c r="DB20" s="8"/>
      <c r="DC20" s="8">
        <v>7.3</v>
      </c>
      <c r="DD20" s="8"/>
      <c r="DE20" s="8">
        <v>7.9</v>
      </c>
      <c r="DF20" s="8"/>
      <c r="DG20" s="8">
        <v>9</v>
      </c>
      <c r="DH20" s="8"/>
      <c r="DI20" s="8">
        <v>8.3000000000000007</v>
      </c>
      <c r="DJ20" s="8"/>
      <c r="DK20" s="8">
        <v>7.9</v>
      </c>
      <c r="DL20" s="8"/>
      <c r="DM20" s="8">
        <v>8</v>
      </c>
      <c r="DN20" s="8"/>
      <c r="DO20" s="9">
        <f t="shared" si="4"/>
        <v>7.93</v>
      </c>
      <c r="DQ20" s="8">
        <v>8</v>
      </c>
      <c r="DR20" s="8"/>
      <c r="DS20" s="8">
        <v>7.5</v>
      </c>
      <c r="DT20" s="8"/>
      <c r="DU20" s="8">
        <v>8.5</v>
      </c>
      <c r="DV20" s="8"/>
      <c r="DW20" s="8">
        <v>8</v>
      </c>
      <c r="DX20" s="8"/>
      <c r="DY20" s="8">
        <v>7.8</v>
      </c>
      <c r="DZ20" s="8"/>
      <c r="EA20" s="8">
        <v>8.1</v>
      </c>
      <c r="EB20" s="8"/>
      <c r="EC20" s="8">
        <v>7</v>
      </c>
      <c r="ED20" s="8"/>
      <c r="EE20" s="8">
        <v>7</v>
      </c>
      <c r="EF20" s="8"/>
      <c r="EG20" s="9">
        <f t="shared" si="5"/>
        <v>7.77</v>
      </c>
    </row>
  </sheetData>
  <mergeCells count="197">
    <mergeCell ref="F9:F11"/>
    <mergeCell ref="A9:A11"/>
    <mergeCell ref="B9:B11"/>
    <mergeCell ref="C9:C11"/>
    <mergeCell ref="D9:D11"/>
    <mergeCell ref="E9:E11"/>
    <mergeCell ref="EE10:EF10"/>
    <mergeCell ref="EE9:EF9"/>
    <mergeCell ref="EE8:EF8"/>
    <mergeCell ref="EH9:EH11"/>
    <mergeCell ref="DQ7:EH7"/>
    <mergeCell ref="EA10:EB10"/>
    <mergeCell ref="EA9:EB9"/>
    <mergeCell ref="EA8:EB8"/>
    <mergeCell ref="EC10:ED10"/>
    <mergeCell ref="EC9:ED9"/>
    <mergeCell ref="EC8:ED8"/>
    <mergeCell ref="DW10:DX10"/>
    <mergeCell ref="DW9:DX9"/>
    <mergeCell ref="DW8:DX8"/>
    <mergeCell ref="DY10:DZ10"/>
    <mergeCell ref="DY9:DZ9"/>
    <mergeCell ref="DY8:DZ8"/>
    <mergeCell ref="DS10:DT10"/>
    <mergeCell ref="DS9:DT9"/>
    <mergeCell ref="DS8:DT8"/>
    <mergeCell ref="DU10:DV10"/>
    <mergeCell ref="DU9:DV9"/>
    <mergeCell ref="DU8:DV8"/>
    <mergeCell ref="DM10:DN10"/>
    <mergeCell ref="DM9:DN9"/>
    <mergeCell ref="DM8:DN8"/>
    <mergeCell ref="DP9:DP11"/>
    <mergeCell ref="CW7:DP7"/>
    <mergeCell ref="DQ10:DR10"/>
    <mergeCell ref="DQ9:DR9"/>
    <mergeCell ref="DQ8:DR8"/>
    <mergeCell ref="DI10:DJ10"/>
    <mergeCell ref="DI9:DJ9"/>
    <mergeCell ref="DI8:DJ8"/>
    <mergeCell ref="DK10:DL10"/>
    <mergeCell ref="DK9:DL9"/>
    <mergeCell ref="DK8:DL8"/>
    <mergeCell ref="DE10:DF10"/>
    <mergeCell ref="DE9:DF9"/>
    <mergeCell ref="DE8:DF8"/>
    <mergeCell ref="DG10:DH10"/>
    <mergeCell ref="DG9:DH9"/>
    <mergeCell ref="DG8:DH8"/>
    <mergeCell ref="DA10:DB10"/>
    <mergeCell ref="DA9:DB9"/>
    <mergeCell ref="DA8:DB8"/>
    <mergeCell ref="DC10:DD10"/>
    <mergeCell ref="DC9:DD9"/>
    <mergeCell ref="DC8:DD8"/>
    <mergeCell ref="CV9:CV11"/>
    <mergeCell ref="CE7:CV7"/>
    <mergeCell ref="CW10:CX10"/>
    <mergeCell ref="CW9:CX9"/>
    <mergeCell ref="CW8:CX8"/>
    <mergeCell ref="CY10:CZ10"/>
    <mergeCell ref="CY9:CZ9"/>
    <mergeCell ref="CY8:CZ8"/>
    <mergeCell ref="CQ10:CR10"/>
    <mergeCell ref="CQ9:CR9"/>
    <mergeCell ref="CQ8:CR8"/>
    <mergeCell ref="CS10:CT10"/>
    <mergeCell ref="CS9:CT9"/>
    <mergeCell ref="CS8:CT8"/>
    <mergeCell ref="CM10:CN10"/>
    <mergeCell ref="CM9:CN9"/>
    <mergeCell ref="CM8:CN8"/>
    <mergeCell ref="CO10:CP10"/>
    <mergeCell ref="CO9:CP9"/>
    <mergeCell ref="CO8:CP8"/>
    <mergeCell ref="CI10:CJ10"/>
    <mergeCell ref="CI9:CJ9"/>
    <mergeCell ref="CI8:CJ8"/>
    <mergeCell ref="CK10:CL10"/>
    <mergeCell ref="CK9:CL9"/>
    <mergeCell ref="CK8:CL8"/>
    <mergeCell ref="CD9:CD11"/>
    <mergeCell ref="BI7:CD7"/>
    <mergeCell ref="CE10:CF10"/>
    <mergeCell ref="CE9:CF9"/>
    <mergeCell ref="CE8:CF8"/>
    <mergeCell ref="CG10:CH10"/>
    <mergeCell ref="CG9:CH9"/>
    <mergeCell ref="CG8:CH8"/>
    <mergeCell ref="BY10:BZ10"/>
    <mergeCell ref="BY9:BZ9"/>
    <mergeCell ref="BY8:BZ8"/>
    <mergeCell ref="CA10:CB10"/>
    <mergeCell ref="CA9:CB9"/>
    <mergeCell ref="CA8:CB8"/>
    <mergeCell ref="BU10:BV10"/>
    <mergeCell ref="BU9:BV9"/>
    <mergeCell ref="BU8:BV8"/>
    <mergeCell ref="BW10:BX10"/>
    <mergeCell ref="BW9:BX9"/>
    <mergeCell ref="BW8:BX8"/>
    <mergeCell ref="BQ10:BR10"/>
    <mergeCell ref="BQ9:BR9"/>
    <mergeCell ref="BQ8:BR8"/>
    <mergeCell ref="BS10:BT10"/>
    <mergeCell ref="BS9:BT9"/>
    <mergeCell ref="BS8:BT8"/>
    <mergeCell ref="BM10:BN10"/>
    <mergeCell ref="BM9:BN9"/>
    <mergeCell ref="BM8:BN8"/>
    <mergeCell ref="BO10:BP10"/>
    <mergeCell ref="BO9:BP9"/>
    <mergeCell ref="BO8:BP8"/>
    <mergeCell ref="BH9:BH11"/>
    <mergeCell ref="AO7:BH7"/>
    <mergeCell ref="BI10:BJ10"/>
    <mergeCell ref="BI9:BJ9"/>
    <mergeCell ref="BI8:BJ8"/>
    <mergeCell ref="BK10:BL10"/>
    <mergeCell ref="BK9:BL9"/>
    <mergeCell ref="BK8:BL8"/>
    <mergeCell ref="BC10:BD10"/>
    <mergeCell ref="BC9:BD9"/>
    <mergeCell ref="BC8:BD8"/>
    <mergeCell ref="BE10:BF10"/>
    <mergeCell ref="BE9:BF9"/>
    <mergeCell ref="BE8:BF8"/>
    <mergeCell ref="AY10:AZ10"/>
    <mergeCell ref="AY9:AZ9"/>
    <mergeCell ref="AY8:AZ8"/>
    <mergeCell ref="BA10:BB10"/>
    <mergeCell ref="BA9:BB9"/>
    <mergeCell ref="BA8:BB8"/>
    <mergeCell ref="AU10:AV10"/>
    <mergeCell ref="AU9:AV9"/>
    <mergeCell ref="AU8:AV8"/>
    <mergeCell ref="AW10:AX10"/>
    <mergeCell ref="AW9:AX9"/>
    <mergeCell ref="AW8:AX8"/>
    <mergeCell ref="AQ10:AR10"/>
    <mergeCell ref="AQ9:AR9"/>
    <mergeCell ref="AQ8:AR8"/>
    <mergeCell ref="AS10:AT10"/>
    <mergeCell ref="AS9:AT9"/>
    <mergeCell ref="AS8:AT8"/>
    <mergeCell ref="AK10:AL10"/>
    <mergeCell ref="AK9:AL9"/>
    <mergeCell ref="AK8:AL8"/>
    <mergeCell ref="AN9:AN11"/>
    <mergeCell ref="AC10:AD10"/>
    <mergeCell ref="AC9:AD9"/>
    <mergeCell ref="AC8:AD8"/>
    <mergeCell ref="AE10:AF10"/>
    <mergeCell ref="AE9:AF9"/>
    <mergeCell ref="AE8:AF8"/>
    <mergeCell ref="Y10:Z10"/>
    <mergeCell ref="Y9:Z9"/>
    <mergeCell ref="Y8:Z8"/>
    <mergeCell ref="AA10:AB10"/>
    <mergeCell ref="AA9:AB9"/>
    <mergeCell ref="AA8:AB8"/>
    <mergeCell ref="AO10:AP10"/>
    <mergeCell ref="AO9:AP9"/>
    <mergeCell ref="AO8:AP8"/>
    <mergeCell ref="AG10:AH10"/>
    <mergeCell ref="AG9:AH9"/>
    <mergeCell ref="AG8:AH8"/>
    <mergeCell ref="AI10:AJ10"/>
    <mergeCell ref="AI9:AJ9"/>
    <mergeCell ref="AI8:AJ8"/>
    <mergeCell ref="G7:T7"/>
    <mergeCell ref="U10:V10"/>
    <mergeCell ref="U9:V9"/>
    <mergeCell ref="U8:V8"/>
    <mergeCell ref="W10:X10"/>
    <mergeCell ref="W9:X9"/>
    <mergeCell ref="W8:X8"/>
    <mergeCell ref="O10:P10"/>
    <mergeCell ref="O9:P9"/>
    <mergeCell ref="O8:P8"/>
    <mergeCell ref="Q10:R10"/>
    <mergeCell ref="Q9:R9"/>
    <mergeCell ref="Q8:R8"/>
    <mergeCell ref="K10:L10"/>
    <mergeCell ref="K9:L9"/>
    <mergeCell ref="K8:L8"/>
    <mergeCell ref="M10:N10"/>
    <mergeCell ref="M9:N9"/>
    <mergeCell ref="M8:N8"/>
    <mergeCell ref="G10:H10"/>
    <mergeCell ref="G9:H9"/>
    <mergeCell ref="G8:H8"/>
    <mergeCell ref="I10:J10"/>
    <mergeCell ref="U7:AN7"/>
    <mergeCell ref="I9:J9"/>
    <mergeCell ref="I8:J8"/>
    <mergeCell ref="T9:T1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H57"/>
  <sheetViews>
    <sheetView topLeftCell="AD1" workbookViewId="0">
      <selection activeCell="BE10" sqref="AO10:BF10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24.7109375" style="1" bestFit="1" customWidth="1"/>
    <col min="4" max="4" width="5.42578125" style="1" bestFit="1" customWidth="1"/>
    <col min="5" max="5" width="11.5703125" style="1" bestFit="1" customWidth="1"/>
    <col min="6" max="6" width="23.28515625" style="1" bestFit="1" customWidth="1"/>
    <col min="7" max="7" width="5" style="1" bestFit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7.28515625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7.28515625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4" style="1" bestFit="1" customWidth="1"/>
    <col min="46" max="46" width="3.85546875" style="1" bestFit="1" customWidth="1"/>
    <col min="47" max="47" width="4" style="1" bestFit="1" customWidth="1"/>
    <col min="48" max="48" width="3.85546875" style="1" bestFit="1" customWidth="1"/>
    <col min="49" max="49" width="4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7.28515625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4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7.28515625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4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4" style="1" bestFit="1" customWidth="1"/>
    <col min="90" max="90" width="3.85546875" style="1" bestFit="1" customWidth="1"/>
    <col min="91" max="91" width="4" style="1" bestFit="1" customWidth="1"/>
    <col min="92" max="92" width="3.85546875" style="1" bestFit="1" customWidth="1"/>
    <col min="93" max="93" width="4" style="1" bestFit="1" customWidth="1"/>
    <col min="94" max="94" width="3.85546875" style="1" bestFit="1" customWidth="1"/>
    <col min="95" max="95" width="4" style="1" bestFit="1" customWidth="1"/>
    <col min="96" max="96" width="3.85546875" style="1" bestFit="1" customWidth="1"/>
    <col min="97" max="97" width="4" style="1" bestFit="1" customWidth="1"/>
    <col min="98" max="98" width="3.85546875" style="1" bestFit="1" customWidth="1"/>
    <col min="99" max="99" width="7.28515625" style="1" bestFit="1" customWidth="1"/>
    <col min="100" max="100" width="3.85546875" style="1" bestFit="1" customWidth="1"/>
    <col min="101" max="101" width="4" style="1" bestFit="1" customWidth="1"/>
    <col min="102" max="102" width="3.85546875" style="1" bestFit="1" customWidth="1"/>
    <col min="103" max="103" width="4" style="1" bestFit="1" customWidth="1"/>
    <col min="104" max="104" width="3.85546875" style="1" bestFit="1" customWidth="1"/>
    <col min="105" max="105" width="4" style="1" bestFit="1" customWidth="1"/>
    <col min="106" max="106" width="3.85546875" style="1" bestFit="1" customWidth="1"/>
    <col min="107" max="107" width="4" style="1" bestFit="1" customWidth="1"/>
    <col min="108" max="108" width="3.85546875" style="1" bestFit="1" customWidth="1"/>
    <col min="109" max="109" width="4" style="1" bestFit="1" customWidth="1"/>
    <col min="110" max="110" width="3.85546875" style="1" bestFit="1" customWidth="1"/>
    <col min="111" max="111" width="4" style="1" bestFit="1" customWidth="1"/>
    <col min="112" max="112" width="3.85546875" style="1" bestFit="1" customWidth="1"/>
    <col min="113" max="113" width="4" style="1" bestFit="1" customWidth="1"/>
    <col min="114" max="114" width="3.8554687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3.85546875" style="1" bestFit="1" customWidth="1"/>
    <col min="119" max="119" width="4" style="1" bestFit="1" customWidth="1"/>
    <col min="120" max="120" width="3.85546875" style="1" bestFit="1" customWidth="1"/>
    <col min="121" max="121" width="7.28515625" style="1" bestFit="1" customWidth="1"/>
    <col min="122" max="122" width="3.85546875" style="1" bestFit="1" customWidth="1"/>
    <col min="123" max="123" width="4" style="1" bestFit="1" customWidth="1"/>
    <col min="124" max="124" width="3.8554687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3.85546875" style="1" bestFit="1" customWidth="1"/>
    <col min="129" max="129" width="4" style="1" bestFit="1" customWidth="1"/>
    <col min="130" max="130" width="3.85546875" style="1" bestFit="1" customWidth="1"/>
    <col min="131" max="131" width="4" style="1" bestFit="1" customWidth="1"/>
    <col min="132" max="132" width="3.85546875" style="1" bestFit="1" customWidth="1"/>
    <col min="133" max="133" width="4" style="1" bestFit="1" customWidth="1"/>
    <col min="134" max="134" width="3.85546875" style="1" bestFit="1" customWidth="1"/>
    <col min="135" max="135" width="4" style="1" bestFit="1" customWidth="1"/>
    <col min="136" max="136" width="3.85546875" style="1" bestFit="1" customWidth="1"/>
    <col min="137" max="137" width="7.28515625" style="1" bestFit="1" customWidth="1"/>
    <col min="138" max="138" width="3.85546875" style="1" bestFit="1" customWidth="1"/>
    <col min="139" max="16384" width="9.140625" style="1"/>
  </cols>
  <sheetData>
    <row r="6" spans="1:138" x14ac:dyDescent="0.2">
      <c r="A6" s="1" t="s">
        <v>0</v>
      </c>
      <c r="B6" s="1">
        <v>114161</v>
      </c>
    </row>
    <row r="7" spans="1:138" x14ac:dyDescent="0.2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93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131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 t="s">
        <v>152</v>
      </c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 t="s">
        <v>169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 t="s">
        <v>188</v>
      </c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1:138" s="2" customFormat="1" x14ac:dyDescent="0.2">
      <c r="G8" s="50" t="s">
        <v>80</v>
      </c>
      <c r="H8" s="50"/>
      <c r="I8" s="50" t="s">
        <v>82</v>
      </c>
      <c r="J8" s="50"/>
      <c r="K8" s="50" t="s">
        <v>84</v>
      </c>
      <c r="L8" s="50"/>
      <c r="M8" s="50" t="s">
        <v>86</v>
      </c>
      <c r="N8" s="50"/>
      <c r="O8" s="50" t="s">
        <v>88</v>
      </c>
      <c r="P8" s="50"/>
      <c r="Q8" s="50" t="s">
        <v>90</v>
      </c>
      <c r="R8" s="50"/>
      <c r="U8" s="50" t="s">
        <v>94</v>
      </c>
      <c r="V8" s="50"/>
      <c r="W8" s="50" t="s">
        <v>96</v>
      </c>
      <c r="X8" s="50"/>
      <c r="Y8" s="50" t="s">
        <v>98</v>
      </c>
      <c r="Z8" s="50"/>
      <c r="AA8" s="50" t="s">
        <v>100</v>
      </c>
      <c r="AB8" s="50"/>
      <c r="AC8" s="50" t="s">
        <v>102</v>
      </c>
      <c r="AD8" s="50"/>
      <c r="AE8" s="50" t="s">
        <v>104</v>
      </c>
      <c r="AF8" s="50"/>
      <c r="AG8" s="50" t="s">
        <v>106</v>
      </c>
      <c r="AH8" s="50"/>
      <c r="AI8" s="50" t="s">
        <v>108</v>
      </c>
      <c r="AJ8" s="50"/>
      <c r="AK8" s="50" t="s">
        <v>110</v>
      </c>
      <c r="AL8" s="50"/>
      <c r="AO8" s="50" t="s">
        <v>113</v>
      </c>
      <c r="AP8" s="50"/>
      <c r="AQ8" s="50" t="s">
        <v>115</v>
      </c>
      <c r="AR8" s="50"/>
      <c r="AS8" s="50" t="s">
        <v>117</v>
      </c>
      <c r="AT8" s="50"/>
      <c r="AU8" s="50" t="s">
        <v>119</v>
      </c>
      <c r="AV8" s="50"/>
      <c r="AW8" s="50" t="s">
        <v>382</v>
      </c>
      <c r="AX8" s="50"/>
      <c r="AY8" s="50" t="s">
        <v>123</v>
      </c>
      <c r="AZ8" s="50"/>
      <c r="BA8" s="50" t="s">
        <v>125</v>
      </c>
      <c r="BB8" s="50"/>
      <c r="BC8" s="50" t="s">
        <v>127</v>
      </c>
      <c r="BD8" s="50"/>
      <c r="BE8" s="50" t="s">
        <v>129</v>
      </c>
      <c r="BF8" s="50"/>
      <c r="BI8" s="50" t="s">
        <v>132</v>
      </c>
      <c r="BJ8" s="50"/>
      <c r="BK8" s="50" t="s">
        <v>134</v>
      </c>
      <c r="BL8" s="50"/>
      <c r="BM8" s="50" t="s">
        <v>136</v>
      </c>
      <c r="BN8" s="50"/>
      <c r="BO8" s="50" t="s">
        <v>138</v>
      </c>
      <c r="BP8" s="50"/>
      <c r="BQ8" s="50" t="s">
        <v>384</v>
      </c>
      <c r="BR8" s="50"/>
      <c r="BS8" s="50" t="s">
        <v>144</v>
      </c>
      <c r="BT8" s="50"/>
      <c r="BU8" s="50" t="s">
        <v>386</v>
      </c>
      <c r="BV8" s="50"/>
      <c r="BW8" s="50" t="s">
        <v>161</v>
      </c>
      <c r="BX8" s="50"/>
      <c r="BY8" s="50" t="s">
        <v>148</v>
      </c>
      <c r="BZ8" s="50"/>
      <c r="CA8" s="50" t="s">
        <v>150</v>
      </c>
      <c r="CB8" s="50"/>
      <c r="CE8" s="50" t="s">
        <v>153</v>
      </c>
      <c r="CF8" s="50"/>
      <c r="CG8" s="50" t="s">
        <v>155</v>
      </c>
      <c r="CH8" s="50"/>
      <c r="CI8" s="50" t="s">
        <v>247</v>
      </c>
      <c r="CJ8" s="50"/>
      <c r="CK8" s="50" t="s">
        <v>388</v>
      </c>
      <c r="CL8" s="50"/>
      <c r="CM8" s="50" t="s">
        <v>157</v>
      </c>
      <c r="CN8" s="50"/>
      <c r="CO8" s="50" t="s">
        <v>390</v>
      </c>
      <c r="CP8" s="50"/>
      <c r="CQ8" s="50" t="s">
        <v>392</v>
      </c>
      <c r="CR8" s="50"/>
      <c r="CS8" s="50" t="s">
        <v>163</v>
      </c>
      <c r="CT8" s="50"/>
      <c r="CW8" s="50" t="s">
        <v>170</v>
      </c>
      <c r="CX8" s="50"/>
      <c r="CY8" s="50" t="s">
        <v>393</v>
      </c>
      <c r="CZ8" s="50"/>
      <c r="DA8" s="50" t="s">
        <v>394</v>
      </c>
      <c r="DB8" s="50"/>
      <c r="DC8" s="50" t="s">
        <v>396</v>
      </c>
      <c r="DD8" s="50"/>
      <c r="DE8" s="50" t="s">
        <v>398</v>
      </c>
      <c r="DF8" s="50"/>
      <c r="DG8" s="50" t="s">
        <v>146</v>
      </c>
      <c r="DH8" s="50"/>
      <c r="DI8" s="50" t="s">
        <v>201</v>
      </c>
      <c r="DJ8" s="50"/>
      <c r="DK8" s="50" t="s">
        <v>180</v>
      </c>
      <c r="DL8" s="50"/>
      <c r="DM8" s="50" t="s">
        <v>184</v>
      </c>
      <c r="DN8" s="50"/>
      <c r="DO8" s="50" t="s">
        <v>400</v>
      </c>
      <c r="DP8" s="50"/>
      <c r="DS8" s="50" t="s">
        <v>189</v>
      </c>
      <c r="DT8" s="50"/>
      <c r="DU8" s="50" t="s">
        <v>402</v>
      </c>
      <c r="DV8" s="50"/>
      <c r="DW8" s="50" t="s">
        <v>404</v>
      </c>
      <c r="DX8" s="50"/>
      <c r="DY8" s="50" t="s">
        <v>406</v>
      </c>
      <c r="DZ8" s="50"/>
      <c r="EA8" s="50" t="s">
        <v>408</v>
      </c>
      <c r="EB8" s="50"/>
      <c r="EC8" s="50" t="s">
        <v>410</v>
      </c>
      <c r="ED8" s="50"/>
      <c r="EE8" s="50" t="s">
        <v>412</v>
      </c>
      <c r="EF8" s="50"/>
    </row>
    <row r="9" spans="1:138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81</v>
      </c>
      <c r="H9" s="49"/>
      <c r="I9" s="49" t="s">
        <v>83</v>
      </c>
      <c r="J9" s="49"/>
      <c r="K9" s="49" t="s">
        <v>85</v>
      </c>
      <c r="L9" s="49"/>
      <c r="M9" s="49" t="s">
        <v>87</v>
      </c>
      <c r="N9" s="49"/>
      <c r="O9" s="49" t="s">
        <v>89</v>
      </c>
      <c r="P9" s="49"/>
      <c r="Q9" s="49" t="s">
        <v>91</v>
      </c>
      <c r="R9" s="49"/>
      <c r="S9" s="4" t="s">
        <v>92</v>
      </c>
      <c r="T9" s="52" t="s">
        <v>79</v>
      </c>
      <c r="U9" s="49" t="s">
        <v>95</v>
      </c>
      <c r="V9" s="49"/>
      <c r="W9" s="49" t="s">
        <v>97</v>
      </c>
      <c r="X9" s="49"/>
      <c r="Y9" s="49" t="s">
        <v>99</v>
      </c>
      <c r="Z9" s="49"/>
      <c r="AA9" s="49" t="s">
        <v>101</v>
      </c>
      <c r="AB9" s="49"/>
      <c r="AC9" s="49" t="s">
        <v>103</v>
      </c>
      <c r="AD9" s="49"/>
      <c r="AE9" s="49" t="s">
        <v>105</v>
      </c>
      <c r="AF9" s="49"/>
      <c r="AG9" s="49" t="s">
        <v>107</v>
      </c>
      <c r="AH9" s="49"/>
      <c r="AI9" s="49" t="s">
        <v>109</v>
      </c>
      <c r="AJ9" s="49"/>
      <c r="AK9" s="49" t="s">
        <v>111</v>
      </c>
      <c r="AL9" s="49"/>
      <c r="AM9" s="4" t="s">
        <v>92</v>
      </c>
      <c r="AN9" s="52" t="s">
        <v>79</v>
      </c>
      <c r="AO9" s="49" t="s">
        <v>114</v>
      </c>
      <c r="AP9" s="49"/>
      <c r="AQ9" s="49" t="s">
        <v>116</v>
      </c>
      <c r="AR9" s="49"/>
      <c r="AS9" s="49" t="s">
        <v>118</v>
      </c>
      <c r="AT9" s="49"/>
      <c r="AU9" s="49" t="s">
        <v>120</v>
      </c>
      <c r="AV9" s="49"/>
      <c r="AW9" s="49" t="s">
        <v>383</v>
      </c>
      <c r="AX9" s="49"/>
      <c r="AY9" s="49" t="s">
        <v>124</v>
      </c>
      <c r="AZ9" s="49"/>
      <c r="BA9" s="49" t="s">
        <v>126</v>
      </c>
      <c r="BB9" s="49"/>
      <c r="BC9" s="49" t="s">
        <v>128</v>
      </c>
      <c r="BD9" s="49"/>
      <c r="BE9" s="49" t="s">
        <v>130</v>
      </c>
      <c r="BF9" s="49"/>
      <c r="BG9" s="4" t="s">
        <v>92</v>
      </c>
      <c r="BH9" s="52" t="s">
        <v>79</v>
      </c>
      <c r="BI9" s="49" t="s">
        <v>133</v>
      </c>
      <c r="BJ9" s="49"/>
      <c r="BK9" s="49" t="s">
        <v>135</v>
      </c>
      <c r="BL9" s="49"/>
      <c r="BM9" s="49" t="s">
        <v>137</v>
      </c>
      <c r="BN9" s="49"/>
      <c r="BO9" s="49" t="s">
        <v>139</v>
      </c>
      <c r="BP9" s="49"/>
      <c r="BQ9" s="49" t="s">
        <v>385</v>
      </c>
      <c r="BR9" s="49"/>
      <c r="BS9" s="49" t="s">
        <v>145</v>
      </c>
      <c r="BT9" s="49"/>
      <c r="BU9" s="49" t="s">
        <v>387</v>
      </c>
      <c r="BV9" s="49"/>
      <c r="BW9" s="49" t="s">
        <v>162</v>
      </c>
      <c r="BX9" s="49"/>
      <c r="BY9" s="49" t="s">
        <v>149</v>
      </c>
      <c r="BZ9" s="49"/>
      <c r="CA9" s="49" t="s">
        <v>151</v>
      </c>
      <c r="CB9" s="49"/>
      <c r="CC9" s="4" t="s">
        <v>92</v>
      </c>
      <c r="CD9" s="52" t="s">
        <v>79</v>
      </c>
      <c r="CE9" s="49" t="s">
        <v>154</v>
      </c>
      <c r="CF9" s="49"/>
      <c r="CG9" s="49" t="s">
        <v>156</v>
      </c>
      <c r="CH9" s="49"/>
      <c r="CI9" s="49" t="s">
        <v>166</v>
      </c>
      <c r="CJ9" s="49"/>
      <c r="CK9" s="49" t="s">
        <v>389</v>
      </c>
      <c r="CL9" s="49"/>
      <c r="CM9" s="49" t="s">
        <v>158</v>
      </c>
      <c r="CN9" s="49"/>
      <c r="CO9" s="49" t="s">
        <v>391</v>
      </c>
      <c r="CP9" s="49"/>
      <c r="CQ9" s="49" t="s">
        <v>173</v>
      </c>
      <c r="CR9" s="49"/>
      <c r="CS9" s="49" t="s">
        <v>164</v>
      </c>
      <c r="CT9" s="49"/>
      <c r="CU9" s="4" t="s">
        <v>92</v>
      </c>
      <c r="CV9" s="52" t="s">
        <v>79</v>
      </c>
      <c r="CW9" s="49" t="s">
        <v>171</v>
      </c>
      <c r="CX9" s="49"/>
      <c r="CY9" s="49" t="s">
        <v>183</v>
      </c>
      <c r="CZ9" s="49"/>
      <c r="DA9" s="49" t="s">
        <v>395</v>
      </c>
      <c r="DB9" s="49"/>
      <c r="DC9" s="49" t="s">
        <v>397</v>
      </c>
      <c r="DD9" s="49"/>
      <c r="DE9" s="49" t="s">
        <v>399</v>
      </c>
      <c r="DF9" s="49"/>
      <c r="DG9" s="49" t="s">
        <v>147</v>
      </c>
      <c r="DH9" s="49"/>
      <c r="DI9" s="49" t="s">
        <v>202</v>
      </c>
      <c r="DJ9" s="49"/>
      <c r="DK9" s="49" t="s">
        <v>181</v>
      </c>
      <c r="DL9" s="49"/>
      <c r="DM9" s="49" t="s">
        <v>185</v>
      </c>
      <c r="DN9" s="49"/>
      <c r="DO9" s="49" t="s">
        <v>401</v>
      </c>
      <c r="DP9" s="49"/>
      <c r="DQ9" s="4" t="s">
        <v>92</v>
      </c>
      <c r="DR9" s="52" t="s">
        <v>79</v>
      </c>
      <c r="DS9" s="49" t="s">
        <v>190</v>
      </c>
      <c r="DT9" s="49"/>
      <c r="DU9" s="49" t="s">
        <v>403</v>
      </c>
      <c r="DV9" s="49"/>
      <c r="DW9" s="49" t="s">
        <v>405</v>
      </c>
      <c r="DX9" s="49"/>
      <c r="DY9" s="49" t="s">
        <v>407</v>
      </c>
      <c r="DZ9" s="49"/>
      <c r="EA9" s="49" t="s">
        <v>409</v>
      </c>
      <c r="EB9" s="49"/>
      <c r="EC9" s="49" t="s">
        <v>411</v>
      </c>
      <c r="ED9" s="49"/>
      <c r="EE9" s="49" t="s">
        <v>413</v>
      </c>
      <c r="EF9" s="49"/>
      <c r="EG9" s="4" t="s">
        <v>92</v>
      </c>
      <c r="EH9" s="52" t="s">
        <v>79</v>
      </c>
    </row>
    <row r="10" spans="1:138" x14ac:dyDescent="0.2">
      <c r="A10" s="51"/>
      <c r="B10" s="51"/>
      <c r="C10" s="51"/>
      <c r="D10" s="51"/>
      <c r="E10" s="51"/>
      <c r="F10" s="51"/>
      <c r="G10" s="51">
        <v>1</v>
      </c>
      <c r="H10" s="51"/>
      <c r="I10" s="51">
        <v>1</v>
      </c>
      <c r="J10" s="51"/>
      <c r="K10" s="51">
        <v>1</v>
      </c>
      <c r="L10" s="51"/>
      <c r="M10" s="51">
        <v>8</v>
      </c>
      <c r="N10" s="51"/>
      <c r="O10" s="51">
        <v>2</v>
      </c>
      <c r="P10" s="51"/>
      <c r="Q10" s="51">
        <v>3</v>
      </c>
      <c r="R10" s="51"/>
      <c r="S10" s="4">
        <f>SUM(G10,O10:R10)</f>
        <v>6</v>
      </c>
      <c r="T10" s="52"/>
      <c r="U10" s="51">
        <v>2</v>
      </c>
      <c r="V10" s="51"/>
      <c r="W10" s="51">
        <v>2</v>
      </c>
      <c r="X10" s="51"/>
      <c r="Y10" s="51">
        <v>2</v>
      </c>
      <c r="Z10" s="51"/>
      <c r="AA10" s="51">
        <v>1</v>
      </c>
      <c r="AB10" s="51"/>
      <c r="AC10" s="51">
        <v>3</v>
      </c>
      <c r="AD10" s="51"/>
      <c r="AE10" s="51">
        <v>1</v>
      </c>
      <c r="AF10" s="51"/>
      <c r="AG10" s="51">
        <v>3</v>
      </c>
      <c r="AH10" s="51"/>
      <c r="AI10" s="51">
        <v>3</v>
      </c>
      <c r="AJ10" s="51"/>
      <c r="AK10" s="51">
        <v>2</v>
      </c>
      <c r="AL10" s="51"/>
      <c r="AM10" s="4">
        <v>18</v>
      </c>
      <c r="AN10" s="52"/>
      <c r="AO10" s="51">
        <v>3</v>
      </c>
      <c r="AP10" s="51"/>
      <c r="AQ10" s="51">
        <v>3</v>
      </c>
      <c r="AR10" s="51"/>
      <c r="AS10" s="51">
        <v>2</v>
      </c>
      <c r="AT10" s="51"/>
      <c r="AU10" s="51">
        <v>1</v>
      </c>
      <c r="AV10" s="51"/>
      <c r="AW10" s="51">
        <v>3</v>
      </c>
      <c r="AX10" s="51"/>
      <c r="AY10" s="51">
        <v>3</v>
      </c>
      <c r="AZ10" s="51"/>
      <c r="BA10" s="51">
        <v>3</v>
      </c>
      <c r="BB10" s="51"/>
      <c r="BC10" s="51">
        <v>2</v>
      </c>
      <c r="BD10" s="51"/>
      <c r="BE10" s="51">
        <v>3</v>
      </c>
      <c r="BF10" s="51"/>
      <c r="BG10" s="4">
        <v>22</v>
      </c>
      <c r="BH10" s="52"/>
      <c r="BI10" s="51">
        <v>2</v>
      </c>
      <c r="BJ10" s="51"/>
      <c r="BK10" s="51">
        <v>1</v>
      </c>
      <c r="BL10" s="51"/>
      <c r="BM10" s="51">
        <v>2</v>
      </c>
      <c r="BN10" s="51"/>
      <c r="BO10" s="51">
        <v>2</v>
      </c>
      <c r="BP10" s="51"/>
      <c r="BQ10" s="51">
        <v>3</v>
      </c>
      <c r="BR10" s="51"/>
      <c r="BS10" s="51">
        <v>2</v>
      </c>
      <c r="BT10" s="51"/>
      <c r="BU10" s="51">
        <v>3</v>
      </c>
      <c r="BV10" s="51"/>
      <c r="BW10" s="51">
        <v>3</v>
      </c>
      <c r="BX10" s="51"/>
      <c r="BY10" s="51">
        <v>2</v>
      </c>
      <c r="BZ10" s="51"/>
      <c r="CA10" s="51">
        <v>2</v>
      </c>
      <c r="CB10" s="51"/>
      <c r="CC10" s="4">
        <v>21</v>
      </c>
      <c r="CD10" s="52"/>
      <c r="CE10" s="51">
        <v>3</v>
      </c>
      <c r="CF10" s="51"/>
      <c r="CG10" s="51">
        <v>2</v>
      </c>
      <c r="CH10" s="51"/>
      <c r="CI10" s="51">
        <v>2</v>
      </c>
      <c r="CJ10" s="51"/>
      <c r="CK10" s="51">
        <v>2</v>
      </c>
      <c r="CL10" s="51"/>
      <c r="CM10" s="51">
        <v>3</v>
      </c>
      <c r="CN10" s="51"/>
      <c r="CO10" s="51">
        <v>3</v>
      </c>
      <c r="CP10" s="51"/>
      <c r="CQ10" s="51">
        <v>2</v>
      </c>
      <c r="CR10" s="51"/>
      <c r="CS10" s="51">
        <v>2</v>
      </c>
      <c r="CT10" s="51"/>
      <c r="CU10" s="4">
        <v>19</v>
      </c>
      <c r="CV10" s="52"/>
      <c r="CW10" s="51">
        <v>1</v>
      </c>
      <c r="CX10" s="51"/>
      <c r="CY10" s="51">
        <v>2</v>
      </c>
      <c r="CZ10" s="51"/>
      <c r="DA10" s="51">
        <v>2</v>
      </c>
      <c r="DB10" s="51"/>
      <c r="DC10" s="51">
        <v>2</v>
      </c>
      <c r="DD10" s="51"/>
      <c r="DE10" s="51">
        <v>2</v>
      </c>
      <c r="DF10" s="51"/>
      <c r="DG10" s="51">
        <v>3</v>
      </c>
      <c r="DH10" s="51"/>
      <c r="DI10" s="51">
        <v>2</v>
      </c>
      <c r="DJ10" s="51"/>
      <c r="DK10" s="51">
        <v>2</v>
      </c>
      <c r="DL10" s="51"/>
      <c r="DM10" s="51">
        <v>2</v>
      </c>
      <c r="DN10" s="51"/>
      <c r="DO10" s="51">
        <v>2</v>
      </c>
      <c r="DP10" s="51"/>
      <c r="DQ10" s="4">
        <v>19</v>
      </c>
      <c r="DR10" s="52"/>
      <c r="DS10" s="51">
        <v>1</v>
      </c>
      <c r="DT10" s="51"/>
      <c r="DU10" s="51">
        <v>3</v>
      </c>
      <c r="DV10" s="51"/>
      <c r="DW10" s="51">
        <v>2</v>
      </c>
      <c r="DX10" s="51"/>
      <c r="DY10" s="51">
        <v>4</v>
      </c>
      <c r="DZ10" s="51"/>
      <c r="EA10" s="51">
        <v>3</v>
      </c>
      <c r="EB10" s="51"/>
      <c r="EC10" s="51">
        <v>3</v>
      </c>
      <c r="ED10" s="51"/>
      <c r="EE10" s="51">
        <v>2</v>
      </c>
      <c r="EF10" s="51"/>
      <c r="EG10" s="4">
        <v>17</v>
      </c>
      <c r="EH10" s="52"/>
    </row>
    <row r="11" spans="1:138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1" t="s">
        <v>78</v>
      </c>
      <c r="J11" s="1" t="s">
        <v>79</v>
      </c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4">
        <v>6</v>
      </c>
      <c r="T11" s="52"/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1" t="s">
        <v>78</v>
      </c>
      <c r="AD11" s="1" t="s">
        <v>79</v>
      </c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4">
        <v>18</v>
      </c>
      <c r="AN11" s="52"/>
      <c r="AO11" s="1" t="s">
        <v>78</v>
      </c>
      <c r="AP11" s="1" t="s">
        <v>79</v>
      </c>
      <c r="AQ11" s="1" t="s">
        <v>78</v>
      </c>
      <c r="AR11" s="1" t="s">
        <v>79</v>
      </c>
      <c r="AS11" s="1" t="s">
        <v>78</v>
      </c>
      <c r="AT11" s="1" t="s">
        <v>79</v>
      </c>
      <c r="AU11" s="1" t="s">
        <v>78</v>
      </c>
      <c r="AV11" s="1" t="s">
        <v>79</v>
      </c>
      <c r="AW11" s="1" t="s">
        <v>78</v>
      </c>
      <c r="AX11" s="1" t="s">
        <v>79</v>
      </c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4">
        <v>22</v>
      </c>
      <c r="BH11" s="52"/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1" t="s">
        <v>78</v>
      </c>
      <c r="BP11" s="1" t="s">
        <v>79</v>
      </c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4">
        <v>21</v>
      </c>
      <c r="CD11" s="52"/>
      <c r="CE11" s="1" t="s">
        <v>78</v>
      </c>
      <c r="CF11" s="1" t="s">
        <v>79</v>
      </c>
      <c r="CG11" s="1" t="s">
        <v>78</v>
      </c>
      <c r="CH11" s="1" t="s">
        <v>79</v>
      </c>
      <c r="CI11" s="1" t="s">
        <v>78</v>
      </c>
      <c r="CJ11" s="1" t="s">
        <v>79</v>
      </c>
      <c r="CK11" s="1" t="s">
        <v>78</v>
      </c>
      <c r="CL11" s="1" t="s">
        <v>79</v>
      </c>
      <c r="CM11" s="1" t="s">
        <v>78</v>
      </c>
      <c r="CN11" s="1" t="s">
        <v>79</v>
      </c>
      <c r="CO11" s="1" t="s">
        <v>78</v>
      </c>
      <c r="CP11" s="1" t="s">
        <v>79</v>
      </c>
      <c r="CQ11" s="1" t="s">
        <v>78</v>
      </c>
      <c r="CR11" s="1" t="s">
        <v>79</v>
      </c>
      <c r="CS11" s="1" t="s">
        <v>78</v>
      </c>
      <c r="CT11" s="1" t="s">
        <v>79</v>
      </c>
      <c r="CU11" s="4">
        <v>19</v>
      </c>
      <c r="CV11" s="52"/>
      <c r="CW11" s="1" t="s">
        <v>78</v>
      </c>
      <c r="CX11" s="1" t="s">
        <v>79</v>
      </c>
      <c r="CY11" s="1" t="s">
        <v>78</v>
      </c>
      <c r="CZ11" s="1" t="s">
        <v>79</v>
      </c>
      <c r="DA11" s="1" t="s">
        <v>78</v>
      </c>
      <c r="DB11" s="1" t="s">
        <v>79</v>
      </c>
      <c r="DC11" s="1" t="s">
        <v>78</v>
      </c>
      <c r="DD11" s="1" t="s">
        <v>79</v>
      </c>
      <c r="DE11" s="1" t="s">
        <v>78</v>
      </c>
      <c r="DF11" s="1" t="s">
        <v>79</v>
      </c>
      <c r="DG11" s="1" t="s">
        <v>78</v>
      </c>
      <c r="DH11" s="1" t="s">
        <v>79</v>
      </c>
      <c r="DI11" s="1" t="s">
        <v>78</v>
      </c>
      <c r="DJ11" s="1" t="s">
        <v>79</v>
      </c>
      <c r="DK11" s="1" t="s">
        <v>78</v>
      </c>
      <c r="DL11" s="1" t="s">
        <v>79</v>
      </c>
      <c r="DM11" s="1" t="s">
        <v>78</v>
      </c>
      <c r="DN11" s="1" t="s">
        <v>79</v>
      </c>
      <c r="DO11" s="1" t="s">
        <v>78</v>
      </c>
      <c r="DP11" s="1" t="s">
        <v>79</v>
      </c>
      <c r="DQ11" s="4">
        <v>19</v>
      </c>
      <c r="DR11" s="52"/>
      <c r="DS11" s="1" t="s">
        <v>78</v>
      </c>
      <c r="DT11" s="1" t="s">
        <v>79</v>
      </c>
      <c r="DU11" s="1" t="s">
        <v>78</v>
      </c>
      <c r="DV11" s="1" t="s">
        <v>79</v>
      </c>
      <c r="DW11" s="1" t="s">
        <v>78</v>
      </c>
      <c r="DX11" s="1" t="s">
        <v>79</v>
      </c>
      <c r="DY11" s="1" t="s">
        <v>78</v>
      </c>
      <c r="DZ11" s="1" t="s">
        <v>79</v>
      </c>
      <c r="EA11" s="1" t="s">
        <v>78</v>
      </c>
      <c r="EB11" s="1" t="s">
        <v>79</v>
      </c>
      <c r="EC11" s="1" t="s">
        <v>78</v>
      </c>
      <c r="ED11" s="1" t="s">
        <v>79</v>
      </c>
      <c r="EE11" s="1" t="s">
        <v>78</v>
      </c>
      <c r="EF11" s="1" t="s">
        <v>79</v>
      </c>
      <c r="EG11" s="4">
        <v>17</v>
      </c>
      <c r="EH11" s="52"/>
    </row>
    <row r="12" spans="1:138" x14ac:dyDescent="0.2">
      <c r="A12" s="1">
        <v>1</v>
      </c>
      <c r="B12" s="5" t="s">
        <v>248</v>
      </c>
      <c r="C12" s="1" t="s">
        <v>249</v>
      </c>
      <c r="D12" s="5" t="s">
        <v>8</v>
      </c>
      <c r="E12" s="5" t="s">
        <v>250</v>
      </c>
      <c r="F12" s="5" t="s">
        <v>14</v>
      </c>
      <c r="G12" s="8">
        <v>8</v>
      </c>
      <c r="H12" s="8"/>
      <c r="I12" s="8">
        <v>8</v>
      </c>
      <c r="J12" s="8"/>
      <c r="K12" s="8">
        <v>8</v>
      </c>
      <c r="L12" s="8"/>
      <c r="M12" s="8">
        <v>7.4</v>
      </c>
      <c r="N12" s="8"/>
      <c r="O12" s="8">
        <v>7</v>
      </c>
      <c r="P12" s="8"/>
      <c r="Q12" s="8">
        <v>7.3</v>
      </c>
      <c r="R12" s="8"/>
      <c r="S12" s="9">
        <f>( MAX(G12:H12)*$G$10+ MAX(O12:P12)*$O$10+ MAX(Q12:R12)*$Q$10)/$S$11</f>
        <v>7.3166666666666664</v>
      </c>
      <c r="U12" s="8"/>
      <c r="V12" s="8">
        <v>6.9</v>
      </c>
      <c r="W12" s="8">
        <v>6.5</v>
      </c>
      <c r="X12" s="8"/>
      <c r="Y12" s="8">
        <v>6.4</v>
      </c>
      <c r="Z12" s="8"/>
      <c r="AA12" s="8">
        <v>7</v>
      </c>
      <c r="AB12" s="8"/>
      <c r="AC12" s="8">
        <v>7.9</v>
      </c>
      <c r="AD12" s="8"/>
      <c r="AE12" s="8">
        <v>8.8000000000000007</v>
      </c>
      <c r="AF12" s="8"/>
      <c r="AG12" s="8"/>
      <c r="AH12" s="8">
        <v>7.1</v>
      </c>
      <c r="AI12" s="8">
        <v>7.2</v>
      </c>
      <c r="AJ12" s="8"/>
      <c r="AK12" s="8">
        <v>6.5</v>
      </c>
      <c r="AL12" s="8"/>
      <c r="AM12" s="9">
        <f>ROUND(( MAX(U12:V12)*$U$10+ MAX(W12:X12)*$W$10+ MAX(Y12:Z12)*$Y$10+  MAX(AC12:AD12)*$AC$10+ MAX(AE12:AF12)*$AE$10+ MAX(AG12:AH12)*$AG$10+ MAX(AI12:AJ12)*$AI$10+ MAX(AK12:AL12)*$AK$10)/$AM$11,2)</f>
        <v>7.11</v>
      </c>
      <c r="AN12" s="1" t="s">
        <v>79</v>
      </c>
      <c r="AO12" s="8">
        <v>6.4</v>
      </c>
      <c r="AP12" s="8"/>
      <c r="AQ12" s="8">
        <v>6.3</v>
      </c>
      <c r="AR12" s="8"/>
      <c r="AS12" s="8">
        <v>6.7</v>
      </c>
      <c r="AT12" s="8"/>
      <c r="AU12" s="8">
        <v>7</v>
      </c>
      <c r="AV12" s="8"/>
      <c r="AW12" s="8"/>
      <c r="AX12" s="8">
        <v>7.2</v>
      </c>
      <c r="AY12" s="8">
        <v>7.3</v>
      </c>
      <c r="AZ12" s="8"/>
      <c r="BA12" s="8">
        <v>6.5</v>
      </c>
      <c r="BB12" s="8"/>
      <c r="BC12" s="8">
        <v>8.8000000000000007</v>
      </c>
      <c r="BD12" s="8"/>
      <c r="BE12" s="8">
        <v>7</v>
      </c>
      <c r="BF12" s="8"/>
      <c r="BG12" s="9">
        <f>ROUND(( MAX(AO12:AP12)*$AO$10+ MAX(AQ12:AR12)*$AQ$10+ MAX(AS12:AT12)*$AS$10+ MAX(AW12:AX12)*$AW$10+ MAX(AY12:AZ12)*$AY$10+ MAX(BA12:BB12)*$BA$10+ MAX(BC12:BD12)*$BC$10+ MAX(BE12:BF12)*$BE$10)/$BG$11,2)</f>
        <v>6.96</v>
      </c>
      <c r="BH12" s="1" t="s">
        <v>79</v>
      </c>
      <c r="BI12" s="8">
        <v>6.7</v>
      </c>
      <c r="BJ12" s="8"/>
      <c r="BK12" s="8">
        <v>8.3000000000000007</v>
      </c>
      <c r="BL12" s="8"/>
      <c r="BM12" s="8">
        <v>6.8</v>
      </c>
      <c r="BN12" s="8"/>
      <c r="BO12" s="8">
        <v>7.2</v>
      </c>
      <c r="BP12" s="8"/>
      <c r="BQ12" s="8">
        <v>8.4</v>
      </c>
      <c r="BR12" s="8"/>
      <c r="BS12" s="8">
        <v>7.8</v>
      </c>
      <c r="BT12" s="8"/>
      <c r="BU12" s="8">
        <v>6.1</v>
      </c>
      <c r="BV12" s="8"/>
      <c r="BW12" s="8">
        <v>7.2</v>
      </c>
      <c r="BX12" s="8"/>
      <c r="BY12" s="8">
        <v>8.8000000000000007</v>
      </c>
      <c r="BZ12" s="8"/>
      <c r="CA12" s="8">
        <v>7.9</v>
      </c>
      <c r="CB12" s="8"/>
      <c r="CC12" s="9">
        <f t="shared" ref="CC12:CC56" si="0">ROUND(( MAX(BI12:BJ12)*$BI$10+ MAX(BM12:BN12)*$BM$10+ MAX(BO12:BP12)*$BO$10+ MAX(BQ12:BR12)*$BQ$10+ MAX(BS12:BT12)*$BS$10+ MAX(BU12:BV12)*$BU$10+ MAX(BW12:BX12)*$BW$10+ MAX(BY12:BZ12)*$BY$10+ MAX(CA12:CB12)*$CA$10)/$CC$11,2)</f>
        <v>7.4</v>
      </c>
      <c r="CE12" s="8">
        <v>6.7</v>
      </c>
      <c r="CF12" s="8"/>
      <c r="CG12" s="8">
        <v>7.8</v>
      </c>
      <c r="CH12" s="8"/>
      <c r="CI12" s="8">
        <v>6.7</v>
      </c>
      <c r="CJ12" s="8"/>
      <c r="CK12" s="8"/>
      <c r="CL12" s="8">
        <v>7.9</v>
      </c>
      <c r="CM12" s="8">
        <v>7.7</v>
      </c>
      <c r="CN12" s="8"/>
      <c r="CO12" s="8">
        <v>6.7</v>
      </c>
      <c r="CP12" s="8"/>
      <c r="CQ12" s="8">
        <v>6.9</v>
      </c>
      <c r="CR12" s="8"/>
      <c r="CS12" s="8">
        <v>8.4</v>
      </c>
      <c r="CT12" s="8"/>
      <c r="CU12" s="9">
        <f>ROUND(( MAX(CE12:CF12)*$CE$10+ MAX(CG12:CH12)*$CG$10+ MAX(CI12:CJ12)*$CI$10+ MAX(CK12:CL12)*$CK$10+ MAX(CM12:CN12)*$CM$10+ MAX(CO12:CP12)*$CO$10+ MAX(CQ12:CR12)*$CQ$10+ MAX(CS12:CT12)*$CS$10)/$CU$11,2)</f>
        <v>7.3</v>
      </c>
      <c r="CV12" s="1" t="s">
        <v>79</v>
      </c>
      <c r="CW12" s="8">
        <v>8.5</v>
      </c>
      <c r="CX12" s="8"/>
      <c r="CY12" s="8">
        <v>6.4</v>
      </c>
      <c r="CZ12" s="8"/>
      <c r="DA12" s="8">
        <v>7.2</v>
      </c>
      <c r="DB12" s="8"/>
      <c r="DC12" s="8">
        <v>6.5</v>
      </c>
      <c r="DD12" s="8"/>
      <c r="DE12" s="8"/>
      <c r="DF12" s="8">
        <v>6.8</v>
      </c>
      <c r="DG12" s="8">
        <v>7.5</v>
      </c>
      <c r="DH12" s="8"/>
      <c r="DI12" s="8">
        <v>8.4</v>
      </c>
      <c r="DJ12" s="8"/>
      <c r="DK12" s="8">
        <v>6.7</v>
      </c>
      <c r="DL12" s="8"/>
      <c r="DM12" s="8">
        <v>7.2</v>
      </c>
      <c r="DN12" s="8"/>
      <c r="DO12" s="8">
        <v>6.5</v>
      </c>
      <c r="DP12" s="8"/>
      <c r="DQ12" s="9">
        <f t="shared" ref="DQ12:DQ56" si="1">ROUND(( MAX(CY12:CZ12)*$CY$10+ MAX(DA12:DB12)*$DA$10+ MAX(DC12:DD12)*$DC$10+ MAX(DE12:DF12)*$DE$10+ MAX(DG12:DH12)*$DG$10+ MAX(DI12:DJ12)*$DI$10+ MAX(DK12:DL12)*$DK$10+ MAX(DM12:DN12)*$DM$10+ MAX(DO12:DP12)*$DO$10)/$DQ$11,2)</f>
        <v>7.05</v>
      </c>
      <c r="DR12" s="1" t="s">
        <v>79</v>
      </c>
      <c r="DS12" s="8">
        <v>9</v>
      </c>
      <c r="DT12" s="8"/>
      <c r="DU12" s="8">
        <v>6.3</v>
      </c>
      <c r="DV12" s="8"/>
      <c r="DW12" s="8">
        <v>7</v>
      </c>
      <c r="DX12" s="8"/>
      <c r="DY12" s="8"/>
      <c r="DZ12" s="7">
        <v>4.3</v>
      </c>
      <c r="EA12" s="8"/>
      <c r="EB12" s="8">
        <v>7.8</v>
      </c>
      <c r="EC12" s="8">
        <v>6.2</v>
      </c>
      <c r="ED12" s="8"/>
      <c r="EE12" s="8">
        <v>6.7</v>
      </c>
      <c r="EF12" s="8"/>
      <c r="EG12" s="9">
        <f t="shared" ref="EG12:EG56" si="2">ROUND(( MAX(DU12:DV12)*$DU$10+ MAX(DW12:DX12)*$DW$10+ MAX(DY12:DZ12)*$DY$10+ MAX(EA12:EB12)*$EA$10+ MAX(EC12:ED12)*$EC$10+ MAX(EE12:EF12)*$EE$10)/$EG$11,2)</f>
        <v>6.21</v>
      </c>
      <c r="EH12" s="1" t="s">
        <v>79</v>
      </c>
    </row>
    <row r="13" spans="1:138" x14ac:dyDescent="0.2">
      <c r="A13" s="1">
        <v>2</v>
      </c>
      <c r="B13" s="5" t="s">
        <v>251</v>
      </c>
      <c r="C13" s="1" t="s">
        <v>252</v>
      </c>
      <c r="D13" s="5" t="s">
        <v>8</v>
      </c>
      <c r="E13" s="5" t="s">
        <v>253</v>
      </c>
      <c r="F13" s="5" t="s">
        <v>14</v>
      </c>
      <c r="G13" s="8">
        <v>7</v>
      </c>
      <c r="H13" s="8"/>
      <c r="I13" s="8">
        <v>8.3000000000000007</v>
      </c>
      <c r="J13" s="8"/>
      <c r="K13" s="8">
        <v>8</v>
      </c>
      <c r="L13" s="8"/>
      <c r="M13" s="8">
        <v>7.4</v>
      </c>
      <c r="N13" s="8"/>
      <c r="O13" s="8">
        <v>7.5</v>
      </c>
      <c r="P13" s="8"/>
      <c r="Q13" s="8">
        <v>7.5</v>
      </c>
      <c r="R13" s="8"/>
      <c r="S13" s="9">
        <f t="shared" ref="S13:S56" si="3">( MAX(G13:H13)*$G$10+ MAX(O13:P13)*$O$10+ MAX(Q13:R13)*$Q$10)/$S$11</f>
        <v>7.416666666666667</v>
      </c>
      <c r="U13" s="8">
        <v>7</v>
      </c>
      <c r="V13" s="8"/>
      <c r="W13" s="8">
        <v>6.5</v>
      </c>
      <c r="X13" s="8"/>
      <c r="Y13" s="8">
        <v>7.2</v>
      </c>
      <c r="Z13" s="8"/>
      <c r="AA13" s="8">
        <v>7</v>
      </c>
      <c r="AB13" s="8"/>
      <c r="AC13" s="8">
        <v>7.7</v>
      </c>
      <c r="AD13" s="8"/>
      <c r="AE13" s="8">
        <v>8.5</v>
      </c>
      <c r="AF13" s="8"/>
      <c r="AG13" s="8">
        <v>7.9</v>
      </c>
      <c r="AH13" s="8"/>
      <c r="AI13" s="8">
        <v>8</v>
      </c>
      <c r="AJ13" s="8"/>
      <c r="AK13" s="8">
        <v>7.7</v>
      </c>
      <c r="AL13" s="8"/>
      <c r="AM13" s="9">
        <f t="shared" ref="AM13:AM56" si="4">ROUND(( MAX(U13:V13)*$U$10+ MAX(W13:X13)*$W$10+ MAX(Y13:Z13)*$Y$10+  MAX(AC13:AD13)*$AC$10+ MAX(AE13:AF13)*$AE$10+ MAX(AG13:AH13)*$AG$10+ MAX(AI13:AJ13)*$AI$10+ MAX(AK13:AL13)*$AK$10)/$AM$11,2)</f>
        <v>7.56</v>
      </c>
      <c r="AO13" s="8">
        <v>6.7</v>
      </c>
      <c r="AP13" s="8"/>
      <c r="AQ13" s="8">
        <v>6.5</v>
      </c>
      <c r="AR13" s="8"/>
      <c r="AS13" s="8">
        <v>6.5</v>
      </c>
      <c r="AT13" s="8"/>
      <c r="AU13" s="8">
        <v>7</v>
      </c>
      <c r="AV13" s="8"/>
      <c r="AW13" s="8">
        <v>7.1</v>
      </c>
      <c r="AX13" s="8"/>
      <c r="AY13" s="8">
        <v>7.5</v>
      </c>
      <c r="AZ13" s="8"/>
      <c r="BA13" s="8">
        <v>8.1999999999999993</v>
      </c>
      <c r="BB13" s="8"/>
      <c r="BC13" s="8">
        <v>8.3000000000000007</v>
      </c>
      <c r="BD13" s="8"/>
      <c r="BE13" s="8">
        <v>6.9</v>
      </c>
      <c r="BF13" s="8"/>
      <c r="BG13" s="9">
        <f t="shared" ref="BG13:BG56" si="5">ROUND(( MAX(AO13:AP13)*$AO$10+ MAX(AQ13:AR13)*$AQ$10+ MAX(AS13:AT13)*$AS$10+ MAX(AW13:AX13)*$AW$10+ MAX(AY13:AZ13)*$AY$10+ MAX(BA13:BB13)*$BA$10+ MAX(BC13:BD13)*$BC$10+ MAX(BE13:BF13)*$BE$10)/$BG$11,2)</f>
        <v>7.2</v>
      </c>
      <c r="BI13" s="8">
        <v>6.6</v>
      </c>
      <c r="BJ13" s="8"/>
      <c r="BK13" s="8">
        <v>7.5</v>
      </c>
      <c r="BL13" s="8"/>
      <c r="BM13" s="8">
        <v>7</v>
      </c>
      <c r="BN13" s="8"/>
      <c r="BO13" s="8">
        <v>6.2</v>
      </c>
      <c r="BP13" s="8"/>
      <c r="BQ13" s="8">
        <v>8.3000000000000007</v>
      </c>
      <c r="BR13" s="8"/>
      <c r="BS13" s="8">
        <v>8.3000000000000007</v>
      </c>
      <c r="BT13" s="8"/>
      <c r="BU13" s="8">
        <v>6.9</v>
      </c>
      <c r="BV13" s="8"/>
      <c r="BW13" s="8">
        <v>7.7</v>
      </c>
      <c r="BX13" s="8"/>
      <c r="BY13" s="8">
        <v>9.1999999999999993</v>
      </c>
      <c r="BZ13" s="8"/>
      <c r="CA13" s="8">
        <v>7.3</v>
      </c>
      <c r="CB13" s="8"/>
      <c r="CC13" s="9">
        <f>ROUND(( MAX(BI13:BJ13)*$BI$10+ MAX(BM13:BN13)*$BM$10+ MAX(BO13:BP13)*$BO$10+ MAX(BQ13:BR13)*$BQ$10+ MAX(BS13:BT13)*$BS$10+ MAX(BU13:BV13)*$BU$10+ MAX(BW13:BX13)*$BW$10+ MAX(BY13:BZ13)*$BY$10+ MAX(CA13:CB13)*$CA$10)/$CC$11,2)</f>
        <v>7.52</v>
      </c>
      <c r="CE13" s="8">
        <v>7.2</v>
      </c>
      <c r="CF13" s="8"/>
      <c r="CG13" s="8">
        <v>7.7</v>
      </c>
      <c r="CH13" s="8"/>
      <c r="CI13" s="8">
        <v>7.4</v>
      </c>
      <c r="CJ13" s="8"/>
      <c r="CK13" s="8">
        <v>7.9</v>
      </c>
      <c r="CL13" s="8"/>
      <c r="CM13" s="8">
        <v>8.4</v>
      </c>
      <c r="CN13" s="8"/>
      <c r="CO13" s="8">
        <v>9</v>
      </c>
      <c r="CP13" s="8"/>
      <c r="CQ13" s="8">
        <v>7.8</v>
      </c>
      <c r="CR13" s="8"/>
      <c r="CS13" s="8">
        <v>8.1999999999999993</v>
      </c>
      <c r="CT13" s="8"/>
      <c r="CU13" s="9">
        <f t="shared" ref="CU12:CU56" si="6">ROUND(( MAX(CE13:CF13)*$CE$10+ MAX(CG13:CH13)*$CG$10+ MAX(CI13:CJ13)*$CI$10+ MAX(CK13:CL13)*$CK$10+ MAX(CM13:CN13)*$CM$10+ MAX(CO13:CP13)*$CO$10+ MAX(CQ13:CR13)*$CQ$10+ MAX(CS13:CT13)*$CS$10)/$CU$11,2)</f>
        <v>7.99</v>
      </c>
      <c r="CW13" s="8">
        <v>8.5</v>
      </c>
      <c r="CX13" s="8"/>
      <c r="CY13" s="8">
        <v>6.8</v>
      </c>
      <c r="CZ13" s="8"/>
      <c r="DA13" s="8"/>
      <c r="DB13" s="8">
        <v>7.6</v>
      </c>
      <c r="DC13" s="8">
        <v>6.7</v>
      </c>
      <c r="DD13" s="8"/>
      <c r="DE13" s="8">
        <v>7.3</v>
      </c>
      <c r="DF13" s="8"/>
      <c r="DG13" s="8">
        <v>7.5</v>
      </c>
      <c r="DH13" s="8"/>
      <c r="DI13" s="8">
        <v>8.8000000000000007</v>
      </c>
      <c r="DJ13" s="8"/>
      <c r="DK13" s="8">
        <v>7.9</v>
      </c>
      <c r="DL13" s="8"/>
      <c r="DM13" s="8">
        <v>7.3</v>
      </c>
      <c r="DN13" s="8"/>
      <c r="DO13" s="8">
        <v>7.5</v>
      </c>
      <c r="DP13" s="8"/>
      <c r="DQ13" s="9">
        <f>ROUND(( MAX(CY13:CZ13)*$CY$10+ MAX(DA13:DB13)*$DA$10+ MAX(DC13:DD13)*$DC$10+ MAX(DE13:DF13)*$DE$10+ MAX(DG13:DH13)*$DG$10+ MAX(DI13:DJ13)*$DI$10+ MAX(DK13:DL13)*$DK$10+ MAX(DM13:DN13)*$DM$10+ MAX(DO13:DP13)*$DO$10)/$DQ$11,2)</f>
        <v>7.49</v>
      </c>
      <c r="DR13" s="1" t="s">
        <v>79</v>
      </c>
      <c r="DS13" s="8">
        <v>8.8000000000000007</v>
      </c>
      <c r="DT13" s="8"/>
      <c r="DU13" s="8">
        <v>8.6</v>
      </c>
      <c r="DV13" s="8"/>
      <c r="DW13" s="8">
        <v>7.8</v>
      </c>
      <c r="DX13" s="8"/>
      <c r="DY13" s="8">
        <v>6.9</v>
      </c>
      <c r="DZ13" s="8"/>
      <c r="EA13" s="8"/>
      <c r="EB13" s="8">
        <v>8.1</v>
      </c>
      <c r="EC13" s="8">
        <v>8.4</v>
      </c>
      <c r="ED13" s="8"/>
      <c r="EE13" s="8">
        <v>7.9</v>
      </c>
      <c r="EF13" s="8"/>
      <c r="EG13" s="9">
        <f t="shared" si="2"/>
        <v>7.9</v>
      </c>
      <c r="EH13" s="1" t="s">
        <v>79</v>
      </c>
    </row>
    <row r="14" spans="1:138" x14ac:dyDescent="0.2">
      <c r="A14" s="1">
        <v>3</v>
      </c>
      <c r="B14" s="5" t="s">
        <v>254</v>
      </c>
      <c r="C14" s="1" t="s">
        <v>255</v>
      </c>
      <c r="D14" s="5" t="s">
        <v>8</v>
      </c>
      <c r="E14" s="5" t="s">
        <v>256</v>
      </c>
      <c r="F14" s="5" t="s">
        <v>14</v>
      </c>
      <c r="G14" s="8">
        <v>8.5</v>
      </c>
      <c r="H14" s="8"/>
      <c r="I14" s="8">
        <v>9</v>
      </c>
      <c r="J14" s="8"/>
      <c r="K14" s="8">
        <v>8</v>
      </c>
      <c r="L14" s="8"/>
      <c r="M14" s="8">
        <v>7.2</v>
      </c>
      <c r="N14" s="8"/>
      <c r="O14" s="8">
        <v>7</v>
      </c>
      <c r="P14" s="8"/>
      <c r="Q14" s="8">
        <v>6.5</v>
      </c>
      <c r="R14" s="8"/>
      <c r="S14" s="9">
        <f t="shared" si="3"/>
        <v>7</v>
      </c>
      <c r="U14" s="8">
        <v>7</v>
      </c>
      <c r="V14" s="8"/>
      <c r="W14" s="8">
        <v>7.3</v>
      </c>
      <c r="X14" s="8"/>
      <c r="Y14" s="8">
        <v>6</v>
      </c>
      <c r="Z14" s="8"/>
      <c r="AA14" s="8">
        <v>8</v>
      </c>
      <c r="AB14" s="8"/>
      <c r="AC14" s="8">
        <v>7.8</v>
      </c>
      <c r="AD14" s="8"/>
      <c r="AE14" s="8">
        <v>8.8000000000000007</v>
      </c>
      <c r="AF14" s="8"/>
      <c r="AG14" s="8">
        <v>6.8</v>
      </c>
      <c r="AH14" s="8"/>
      <c r="AI14" s="8">
        <v>7.8</v>
      </c>
      <c r="AJ14" s="8"/>
      <c r="AK14" s="8">
        <v>8.1999999999999993</v>
      </c>
      <c r="AL14" s="8"/>
      <c r="AM14" s="9">
        <f t="shared" si="4"/>
        <v>7.39</v>
      </c>
      <c r="AO14" s="8">
        <v>8.3000000000000007</v>
      </c>
      <c r="AP14" s="8"/>
      <c r="AQ14" s="8">
        <v>6.5</v>
      </c>
      <c r="AR14" s="8"/>
      <c r="AS14" s="8">
        <v>6.9</v>
      </c>
      <c r="AT14" s="8"/>
      <c r="AU14" s="8">
        <v>7</v>
      </c>
      <c r="AV14" s="8"/>
      <c r="AW14" s="8">
        <v>7.7</v>
      </c>
      <c r="AX14" s="8"/>
      <c r="AY14" s="8">
        <v>7.5</v>
      </c>
      <c r="AZ14" s="8"/>
      <c r="BA14" s="8">
        <v>6.4</v>
      </c>
      <c r="BB14" s="8"/>
      <c r="BC14" s="8">
        <v>8.6999999999999993</v>
      </c>
      <c r="BD14" s="8"/>
      <c r="BE14" s="8">
        <v>8.3000000000000007</v>
      </c>
      <c r="BF14" s="8"/>
      <c r="BG14" s="9">
        <f t="shared" si="5"/>
        <v>7.51</v>
      </c>
      <c r="BH14" s="1" t="s">
        <v>79</v>
      </c>
      <c r="BI14" s="8">
        <v>8</v>
      </c>
      <c r="BJ14" s="8"/>
      <c r="BK14" s="8">
        <v>7.8</v>
      </c>
      <c r="BL14" s="8"/>
      <c r="BM14" s="8"/>
      <c r="BN14" s="8">
        <v>7.5</v>
      </c>
      <c r="BO14" s="8">
        <v>6.6</v>
      </c>
      <c r="BP14" s="8"/>
      <c r="BQ14" s="8">
        <v>8.3000000000000007</v>
      </c>
      <c r="BR14" s="8"/>
      <c r="BS14" s="8">
        <v>7.5</v>
      </c>
      <c r="BT14" s="8"/>
      <c r="BU14" s="8">
        <v>5.7</v>
      </c>
      <c r="BV14" s="8"/>
      <c r="BW14" s="8">
        <v>7.7</v>
      </c>
      <c r="BX14" s="8"/>
      <c r="BY14" s="8">
        <v>9.1999999999999993</v>
      </c>
      <c r="BZ14" s="8"/>
      <c r="CA14" s="8">
        <v>8.6</v>
      </c>
      <c r="CB14" s="8"/>
      <c r="CC14" s="9">
        <f t="shared" si="0"/>
        <v>7.61</v>
      </c>
      <c r="CD14" s="1" t="s">
        <v>79</v>
      </c>
      <c r="CE14" s="8">
        <v>6.8</v>
      </c>
      <c r="CF14" s="8"/>
      <c r="CG14" s="8">
        <v>8</v>
      </c>
      <c r="CH14" s="8"/>
      <c r="CI14" s="8">
        <v>7.8</v>
      </c>
      <c r="CJ14" s="8"/>
      <c r="CK14" s="8">
        <v>7.1</v>
      </c>
      <c r="CL14" s="8"/>
      <c r="CM14" s="8">
        <v>8.1999999999999993</v>
      </c>
      <c r="CN14" s="8"/>
      <c r="CO14" s="8">
        <v>6.9</v>
      </c>
      <c r="CP14" s="8"/>
      <c r="CQ14" s="8">
        <v>7.4</v>
      </c>
      <c r="CR14" s="8"/>
      <c r="CS14" s="8">
        <v>8.4</v>
      </c>
      <c r="CT14" s="8"/>
      <c r="CU14" s="9">
        <f t="shared" si="6"/>
        <v>7.53</v>
      </c>
      <c r="CW14" s="8">
        <v>9</v>
      </c>
      <c r="CX14" s="8"/>
      <c r="CY14" s="8">
        <v>8.5</v>
      </c>
      <c r="CZ14" s="8"/>
      <c r="DA14" s="8">
        <v>7.3</v>
      </c>
      <c r="DB14" s="8"/>
      <c r="DC14" s="8">
        <v>6.5</v>
      </c>
      <c r="DD14" s="8"/>
      <c r="DE14" s="8">
        <v>6.4</v>
      </c>
      <c r="DF14" s="8"/>
      <c r="DG14" s="8">
        <v>7.2</v>
      </c>
      <c r="DH14" s="8"/>
      <c r="DI14" s="8">
        <v>8.5</v>
      </c>
      <c r="DJ14" s="8"/>
      <c r="DK14" s="8">
        <v>7.7</v>
      </c>
      <c r="DL14" s="8"/>
      <c r="DM14" s="8">
        <v>7.5</v>
      </c>
      <c r="DN14" s="8"/>
      <c r="DO14" s="8">
        <v>6.9</v>
      </c>
      <c r="DP14" s="8"/>
      <c r="DQ14" s="9">
        <f t="shared" si="1"/>
        <v>7.38</v>
      </c>
      <c r="DS14" s="8">
        <v>8.8000000000000007</v>
      </c>
      <c r="DT14" s="8"/>
      <c r="DU14" s="8">
        <v>7.1</v>
      </c>
      <c r="DV14" s="8"/>
      <c r="DW14" s="8">
        <v>7.2</v>
      </c>
      <c r="DX14" s="8"/>
      <c r="DY14" s="8"/>
      <c r="DZ14" s="7">
        <v>5.8</v>
      </c>
      <c r="EA14" s="8">
        <v>6.4</v>
      </c>
      <c r="EB14" s="8"/>
      <c r="EC14" s="8">
        <v>7.9</v>
      </c>
      <c r="ED14" s="8"/>
      <c r="EE14" s="8">
        <v>6.8</v>
      </c>
      <c r="EF14" s="8"/>
      <c r="EG14" s="9">
        <f t="shared" si="2"/>
        <v>6.79</v>
      </c>
      <c r="EH14" s="1" t="s">
        <v>79</v>
      </c>
    </row>
    <row r="15" spans="1:138" x14ac:dyDescent="0.2">
      <c r="A15" s="1">
        <v>4</v>
      </c>
      <c r="B15" s="5" t="s">
        <v>257</v>
      </c>
      <c r="C15" s="1" t="s">
        <v>258</v>
      </c>
      <c r="D15" s="5" t="s">
        <v>8</v>
      </c>
      <c r="E15" s="5" t="s">
        <v>259</v>
      </c>
      <c r="F15" s="5" t="s">
        <v>22</v>
      </c>
      <c r="G15" s="8">
        <v>10</v>
      </c>
      <c r="H15" s="8"/>
      <c r="I15" s="8">
        <v>8</v>
      </c>
      <c r="J15" s="8"/>
      <c r="K15" s="8">
        <v>8</v>
      </c>
      <c r="L15" s="8"/>
      <c r="M15" s="8">
        <v>7.5</v>
      </c>
      <c r="N15" s="8"/>
      <c r="O15" s="8">
        <v>7.5</v>
      </c>
      <c r="P15" s="8"/>
      <c r="Q15" s="8">
        <v>7.2</v>
      </c>
      <c r="R15" s="8"/>
      <c r="S15" s="9">
        <f t="shared" si="3"/>
        <v>7.7666666666666666</v>
      </c>
      <c r="U15" s="8">
        <v>8.4</v>
      </c>
      <c r="V15" s="8"/>
      <c r="W15" s="8">
        <v>7.4</v>
      </c>
      <c r="X15" s="8"/>
      <c r="Y15" s="8">
        <v>7.8</v>
      </c>
      <c r="Z15" s="8"/>
      <c r="AA15" s="8">
        <v>6</v>
      </c>
      <c r="AB15" s="8"/>
      <c r="AC15" s="8">
        <v>8.5</v>
      </c>
      <c r="AD15" s="8"/>
      <c r="AE15" s="8">
        <v>8.8000000000000007</v>
      </c>
      <c r="AF15" s="8"/>
      <c r="AG15" s="8">
        <v>9.4</v>
      </c>
      <c r="AH15" s="8"/>
      <c r="AI15" s="8">
        <v>8.4</v>
      </c>
      <c r="AJ15" s="8"/>
      <c r="AK15" s="8">
        <v>7.5</v>
      </c>
      <c r="AL15" s="8"/>
      <c r="AM15" s="9">
        <f t="shared" si="4"/>
        <v>8.33</v>
      </c>
      <c r="AO15" s="8">
        <v>8.1999999999999993</v>
      </c>
      <c r="AP15" s="8"/>
      <c r="AQ15" s="8">
        <v>7</v>
      </c>
      <c r="AR15" s="8"/>
      <c r="AS15" s="8">
        <v>8.6999999999999993</v>
      </c>
      <c r="AT15" s="8"/>
      <c r="AU15" s="8">
        <v>7</v>
      </c>
      <c r="AV15" s="8"/>
      <c r="AW15" s="8">
        <v>8.6</v>
      </c>
      <c r="AX15" s="8"/>
      <c r="AY15" s="8">
        <v>8</v>
      </c>
      <c r="AZ15" s="8"/>
      <c r="BA15" s="8">
        <v>8.3000000000000007</v>
      </c>
      <c r="BB15" s="8"/>
      <c r="BC15" s="8">
        <v>8.6999999999999993</v>
      </c>
      <c r="BD15" s="8"/>
      <c r="BE15" s="8">
        <v>9.3000000000000007</v>
      </c>
      <c r="BF15" s="8"/>
      <c r="BG15" s="9">
        <f t="shared" si="5"/>
        <v>8.32</v>
      </c>
      <c r="BI15" s="8">
        <v>8.5</v>
      </c>
      <c r="BJ15" s="8"/>
      <c r="BK15" s="8">
        <v>7.3</v>
      </c>
      <c r="BL15" s="8"/>
      <c r="BM15" s="8">
        <v>6.5</v>
      </c>
      <c r="BN15" s="8"/>
      <c r="BO15" s="8"/>
      <c r="BP15" s="8">
        <v>8.1999999999999993</v>
      </c>
      <c r="BQ15" s="8">
        <v>8.5</v>
      </c>
      <c r="BR15" s="8"/>
      <c r="BS15" s="8">
        <v>8</v>
      </c>
      <c r="BT15" s="8"/>
      <c r="BU15" s="8">
        <v>9.1</v>
      </c>
      <c r="BV15" s="8"/>
      <c r="BW15" s="8">
        <v>7.9</v>
      </c>
      <c r="BX15" s="8"/>
      <c r="BY15" s="8">
        <v>9.1999999999999993</v>
      </c>
      <c r="BZ15" s="8"/>
      <c r="CA15" s="8">
        <v>8.9</v>
      </c>
      <c r="CB15" s="8"/>
      <c r="CC15" s="9">
        <f t="shared" si="0"/>
        <v>8.34</v>
      </c>
      <c r="CD15" s="1" t="s">
        <v>79</v>
      </c>
      <c r="CE15" s="8">
        <v>7.7</v>
      </c>
      <c r="CF15" s="8"/>
      <c r="CG15" s="8">
        <v>8.3000000000000007</v>
      </c>
      <c r="CH15" s="8"/>
      <c r="CI15" s="8">
        <v>7.9</v>
      </c>
      <c r="CJ15" s="8"/>
      <c r="CK15" s="8">
        <v>9</v>
      </c>
      <c r="CL15" s="8"/>
      <c r="CM15" s="8">
        <v>8.6999999999999993</v>
      </c>
      <c r="CN15" s="8"/>
      <c r="CO15" s="8">
        <v>7.2</v>
      </c>
      <c r="CP15" s="8"/>
      <c r="CQ15" s="8">
        <v>8.9</v>
      </c>
      <c r="CR15" s="8"/>
      <c r="CS15" s="8">
        <v>8</v>
      </c>
      <c r="CT15" s="8"/>
      <c r="CU15" s="9">
        <f t="shared" si="6"/>
        <v>8.16</v>
      </c>
      <c r="CW15" s="8">
        <v>9</v>
      </c>
      <c r="CX15" s="8"/>
      <c r="CY15" s="8">
        <v>8</v>
      </c>
      <c r="CZ15" s="8"/>
      <c r="DA15" s="8">
        <v>8.3000000000000007</v>
      </c>
      <c r="DB15" s="8"/>
      <c r="DC15" s="8">
        <v>8.5</v>
      </c>
      <c r="DD15" s="8"/>
      <c r="DE15" s="8">
        <v>8</v>
      </c>
      <c r="DF15" s="8"/>
      <c r="DG15" s="8">
        <v>7.8</v>
      </c>
      <c r="DH15" s="8"/>
      <c r="DI15" s="8">
        <v>8.9</v>
      </c>
      <c r="DJ15" s="8"/>
      <c r="DK15" s="8">
        <v>8.4</v>
      </c>
      <c r="DL15" s="8"/>
      <c r="DM15" s="8">
        <v>8.9</v>
      </c>
      <c r="DN15" s="8"/>
      <c r="DO15" s="8">
        <v>8.3000000000000007</v>
      </c>
      <c r="DP15" s="8"/>
      <c r="DQ15" s="9">
        <f t="shared" si="1"/>
        <v>8.32</v>
      </c>
      <c r="DS15" s="8">
        <v>8.8000000000000007</v>
      </c>
      <c r="DT15" s="8"/>
      <c r="DU15" s="8">
        <v>8.6</v>
      </c>
      <c r="DV15" s="8"/>
      <c r="DW15" s="8">
        <v>8</v>
      </c>
      <c r="DX15" s="8"/>
      <c r="DY15" s="8">
        <v>8.6999999999999993</v>
      </c>
      <c r="DZ15" s="8"/>
      <c r="EA15" s="8">
        <v>7.2</v>
      </c>
      <c r="EB15" s="8"/>
      <c r="EC15" s="8">
        <v>9.6</v>
      </c>
      <c r="ED15" s="8"/>
      <c r="EE15" s="8">
        <v>8.6999999999999993</v>
      </c>
      <c r="EF15" s="8"/>
      <c r="EG15" s="9">
        <f t="shared" si="2"/>
        <v>8.49</v>
      </c>
    </row>
    <row r="16" spans="1:138" x14ac:dyDescent="0.2">
      <c r="A16" s="1">
        <v>5</v>
      </c>
      <c r="B16" s="5" t="s">
        <v>260</v>
      </c>
      <c r="C16" s="1" t="s">
        <v>261</v>
      </c>
      <c r="D16" s="5" t="s">
        <v>8</v>
      </c>
      <c r="E16" s="5" t="s">
        <v>262</v>
      </c>
      <c r="F16" s="5" t="s">
        <v>18</v>
      </c>
      <c r="G16" s="8">
        <v>8.5</v>
      </c>
      <c r="H16" s="8"/>
      <c r="I16" s="8">
        <v>7.5</v>
      </c>
      <c r="J16" s="8"/>
      <c r="K16" s="8">
        <v>8</v>
      </c>
      <c r="L16" s="8"/>
      <c r="M16" s="8"/>
      <c r="N16" s="8">
        <v>6.8</v>
      </c>
      <c r="O16" s="8">
        <v>6.5</v>
      </c>
      <c r="P16" s="8"/>
      <c r="Q16" s="8">
        <v>6.2</v>
      </c>
      <c r="R16" s="8"/>
      <c r="S16" s="9">
        <f t="shared" si="3"/>
        <v>6.6833333333333336</v>
      </c>
      <c r="T16" s="1" t="s">
        <v>79</v>
      </c>
      <c r="U16" s="8"/>
      <c r="V16" s="8">
        <v>6.2</v>
      </c>
      <c r="W16" s="8">
        <v>6.4</v>
      </c>
      <c r="X16" s="8"/>
      <c r="Y16" s="8"/>
      <c r="Z16" s="8">
        <v>5.8</v>
      </c>
      <c r="AA16" s="8">
        <v>7</v>
      </c>
      <c r="AB16" s="8"/>
      <c r="AC16" s="8">
        <v>7.9</v>
      </c>
      <c r="AD16" s="8"/>
      <c r="AE16" s="8">
        <v>8.6999999999999993</v>
      </c>
      <c r="AF16" s="8"/>
      <c r="AG16" s="8"/>
      <c r="AH16" s="8">
        <v>8.1</v>
      </c>
      <c r="AI16" s="8">
        <v>7.2</v>
      </c>
      <c r="AJ16" s="8"/>
      <c r="AK16" s="8">
        <v>7.4</v>
      </c>
      <c r="AL16" s="8"/>
      <c r="AM16" s="9">
        <f>ROUND(( MAX(U16:V16)*$U$10+ MAX(W16:X16)*$W$10+ MAX(Y16:Z16)*$Y$10+  MAX(AC16:AD16)*$AC$10+ MAX(AE16:AF16)*$AE$10+ MAX(AG16:AH16)*$AG$10+ MAX(AI16:AJ16)*$AI$10+ MAX(AK16:AL16)*$AK$10)/$AM$11,2)</f>
        <v>7.22</v>
      </c>
      <c r="AN16" s="1" t="s">
        <v>79</v>
      </c>
      <c r="AO16" s="8">
        <v>7.2</v>
      </c>
      <c r="AP16" s="8"/>
      <c r="AQ16" s="8"/>
      <c r="AR16" s="7">
        <v>4.5</v>
      </c>
      <c r="AS16" s="8"/>
      <c r="AT16" s="8">
        <v>7.8</v>
      </c>
      <c r="AU16" s="8">
        <v>8</v>
      </c>
      <c r="AV16" s="8"/>
      <c r="AW16" s="8"/>
      <c r="AX16" s="8">
        <v>6.9</v>
      </c>
      <c r="AY16" s="8">
        <v>6.8</v>
      </c>
      <c r="AZ16" s="8"/>
      <c r="BA16" s="8"/>
      <c r="BB16" s="8">
        <v>8.4</v>
      </c>
      <c r="BC16" s="8">
        <v>8.6999999999999993</v>
      </c>
      <c r="BD16" s="8"/>
      <c r="BE16" s="8">
        <v>5.8</v>
      </c>
      <c r="BF16" s="8"/>
      <c r="BG16" s="9">
        <f t="shared" si="5"/>
        <v>6.9</v>
      </c>
      <c r="BH16" s="1" t="s">
        <v>79</v>
      </c>
      <c r="BI16" s="8">
        <v>6.4</v>
      </c>
      <c r="BJ16" s="8"/>
      <c r="BK16" s="8">
        <v>7.8</v>
      </c>
      <c r="BL16" s="8"/>
      <c r="BM16" s="8"/>
      <c r="BN16" s="8">
        <v>6</v>
      </c>
      <c r="BO16" s="8">
        <v>6.2</v>
      </c>
      <c r="BP16" s="8"/>
      <c r="BQ16" s="8">
        <v>7.8</v>
      </c>
      <c r="BR16" s="8"/>
      <c r="BS16" s="6"/>
      <c r="BT16" s="7"/>
      <c r="BU16" s="8">
        <v>5.7</v>
      </c>
      <c r="BV16" s="8"/>
      <c r="BW16" s="8">
        <v>7.3</v>
      </c>
      <c r="BX16" s="8"/>
      <c r="BY16" s="8">
        <v>8</v>
      </c>
      <c r="BZ16" s="8"/>
      <c r="CA16" s="8">
        <v>6.7</v>
      </c>
      <c r="CB16" s="8"/>
      <c r="CC16" s="9">
        <f t="shared" si="0"/>
        <v>6.14</v>
      </c>
      <c r="CD16" s="1" t="s">
        <v>79</v>
      </c>
      <c r="CE16" s="8">
        <v>5.7</v>
      </c>
      <c r="CF16" s="8"/>
      <c r="CG16" s="8">
        <v>7.5</v>
      </c>
      <c r="CH16" s="8"/>
      <c r="CI16" s="8">
        <v>7.2</v>
      </c>
      <c r="CJ16" s="8"/>
      <c r="CK16" s="8">
        <v>5.8</v>
      </c>
      <c r="CL16" s="8"/>
      <c r="CM16" s="8">
        <v>7.5</v>
      </c>
      <c r="CN16" s="8"/>
      <c r="CO16" s="8"/>
      <c r="CP16" s="8">
        <v>7.4</v>
      </c>
      <c r="CQ16" s="8">
        <v>6.7</v>
      </c>
      <c r="CR16" s="8"/>
      <c r="CS16" s="8">
        <v>7.3</v>
      </c>
      <c r="CT16" s="8"/>
      <c r="CU16" s="9">
        <f t="shared" si="6"/>
        <v>6.88</v>
      </c>
      <c r="CV16" s="1" t="s">
        <v>79</v>
      </c>
      <c r="CW16" s="8">
        <v>8.5</v>
      </c>
      <c r="CX16" s="8"/>
      <c r="CY16" s="8">
        <v>7.3</v>
      </c>
      <c r="CZ16" s="8"/>
      <c r="DA16" s="8">
        <v>7.4</v>
      </c>
      <c r="DB16" s="8"/>
      <c r="DC16" s="8">
        <v>6.4</v>
      </c>
      <c r="DD16" s="8"/>
      <c r="DE16" s="8"/>
      <c r="DF16" s="8">
        <v>8.1999999999999993</v>
      </c>
      <c r="DG16" s="8">
        <v>7.4</v>
      </c>
      <c r="DH16" s="8"/>
      <c r="DI16" s="8">
        <v>6.7</v>
      </c>
      <c r="DJ16" s="8"/>
      <c r="DK16" s="8">
        <v>7.3</v>
      </c>
      <c r="DL16" s="8"/>
      <c r="DM16" s="8">
        <v>6.5</v>
      </c>
      <c r="DN16" s="8"/>
      <c r="DO16" s="8">
        <v>6.5</v>
      </c>
      <c r="DP16" s="8"/>
      <c r="DQ16" s="9">
        <f t="shared" si="1"/>
        <v>7.09</v>
      </c>
      <c r="DR16" s="1" t="s">
        <v>79</v>
      </c>
      <c r="DS16" s="8">
        <v>8.8000000000000007</v>
      </c>
      <c r="DT16" s="8"/>
      <c r="DU16" s="8">
        <v>6.4</v>
      </c>
      <c r="DV16" s="8"/>
      <c r="DW16" s="8">
        <v>8.1999999999999993</v>
      </c>
      <c r="DX16" s="8"/>
      <c r="DY16" s="8"/>
      <c r="DZ16" s="7">
        <v>5</v>
      </c>
      <c r="EA16" s="8"/>
      <c r="EB16" s="7">
        <v>5.0999999999999996</v>
      </c>
      <c r="EC16" s="8">
        <v>7.3</v>
      </c>
      <c r="ED16" s="8"/>
      <c r="EE16" s="8">
        <v>5.9</v>
      </c>
      <c r="EF16" s="8"/>
      <c r="EG16" s="9">
        <f t="shared" si="2"/>
        <v>6.15</v>
      </c>
      <c r="EH16" s="1" t="s">
        <v>79</v>
      </c>
    </row>
    <row r="17" spans="1:138" x14ac:dyDescent="0.2">
      <c r="A17" s="1">
        <v>6</v>
      </c>
      <c r="B17" s="5" t="s">
        <v>263</v>
      </c>
      <c r="C17" s="1" t="s">
        <v>264</v>
      </c>
      <c r="D17" s="5" t="s">
        <v>8</v>
      </c>
      <c r="E17" s="5" t="s">
        <v>256</v>
      </c>
      <c r="F17" s="5" t="s">
        <v>14</v>
      </c>
      <c r="G17" s="8">
        <v>7.5</v>
      </c>
      <c r="H17" s="8"/>
      <c r="I17" s="8">
        <v>9</v>
      </c>
      <c r="J17" s="8"/>
      <c r="K17" s="8">
        <v>7</v>
      </c>
      <c r="L17" s="8"/>
      <c r="M17" s="8">
        <v>7.4</v>
      </c>
      <c r="N17" s="8"/>
      <c r="O17" s="8">
        <v>7</v>
      </c>
      <c r="P17" s="8"/>
      <c r="Q17" s="8">
        <v>7.2</v>
      </c>
      <c r="R17" s="8"/>
      <c r="S17" s="9">
        <f t="shared" si="3"/>
        <v>7.1833333333333336</v>
      </c>
      <c r="U17" s="8">
        <v>7.8</v>
      </c>
      <c r="V17" s="8"/>
      <c r="W17" s="8">
        <v>6</v>
      </c>
      <c r="X17" s="8"/>
      <c r="Y17" s="8">
        <v>6.5</v>
      </c>
      <c r="Z17" s="8"/>
      <c r="AA17" s="8">
        <v>7</v>
      </c>
      <c r="AB17" s="8"/>
      <c r="AC17" s="8">
        <v>7.3</v>
      </c>
      <c r="AD17" s="8"/>
      <c r="AE17" s="8">
        <v>8.8000000000000007</v>
      </c>
      <c r="AF17" s="8"/>
      <c r="AG17" s="8">
        <v>8</v>
      </c>
      <c r="AH17" s="8"/>
      <c r="AI17" s="8">
        <v>6.8</v>
      </c>
      <c r="AJ17" s="8"/>
      <c r="AK17" s="8">
        <v>7.7</v>
      </c>
      <c r="AL17" s="8"/>
      <c r="AM17" s="9">
        <f t="shared" si="4"/>
        <v>7.28</v>
      </c>
      <c r="AO17" s="8">
        <v>8.3000000000000007</v>
      </c>
      <c r="AP17" s="8"/>
      <c r="AQ17" s="8">
        <v>7</v>
      </c>
      <c r="AR17" s="8"/>
      <c r="AS17" s="8">
        <v>6.8</v>
      </c>
      <c r="AT17" s="8"/>
      <c r="AU17" s="8">
        <v>8</v>
      </c>
      <c r="AV17" s="8"/>
      <c r="AW17" s="8">
        <v>6.7</v>
      </c>
      <c r="AX17" s="8"/>
      <c r="AY17" s="8">
        <v>7.2</v>
      </c>
      <c r="AZ17" s="8"/>
      <c r="BA17" s="8"/>
      <c r="BB17" s="8">
        <v>6.7</v>
      </c>
      <c r="BC17" s="8">
        <v>8.3000000000000007</v>
      </c>
      <c r="BD17" s="8"/>
      <c r="BE17" s="8">
        <v>6.7</v>
      </c>
      <c r="BF17" s="8"/>
      <c r="BG17" s="9">
        <f t="shared" si="5"/>
        <v>7.18</v>
      </c>
      <c r="BH17" s="1" t="s">
        <v>79</v>
      </c>
      <c r="BI17" s="8">
        <v>8.3000000000000007</v>
      </c>
      <c r="BJ17" s="8"/>
      <c r="BK17" s="8">
        <v>7.8</v>
      </c>
      <c r="BL17" s="8"/>
      <c r="BM17" s="8">
        <v>6.3</v>
      </c>
      <c r="BN17" s="8"/>
      <c r="BO17" s="8">
        <v>6.3</v>
      </c>
      <c r="BP17" s="8"/>
      <c r="BQ17" s="8">
        <v>6.9</v>
      </c>
      <c r="BR17" s="8"/>
      <c r="BS17" s="8">
        <v>7.7</v>
      </c>
      <c r="BT17" s="8"/>
      <c r="BU17" s="8">
        <v>5.8</v>
      </c>
      <c r="BV17" s="8"/>
      <c r="BW17" s="8">
        <v>6.1</v>
      </c>
      <c r="BX17" s="8"/>
      <c r="BY17" s="8">
        <v>8.8000000000000007</v>
      </c>
      <c r="BZ17" s="8"/>
      <c r="CA17" s="8">
        <v>7.9</v>
      </c>
      <c r="CB17" s="8"/>
      <c r="CC17" s="9">
        <f t="shared" si="0"/>
        <v>7</v>
      </c>
      <c r="CE17" s="8">
        <v>7</v>
      </c>
      <c r="CF17" s="8"/>
      <c r="CG17" s="8">
        <v>7.3</v>
      </c>
      <c r="CH17" s="8"/>
      <c r="CI17" s="8">
        <v>7.3</v>
      </c>
      <c r="CJ17" s="8"/>
      <c r="CK17" s="8">
        <v>6</v>
      </c>
      <c r="CL17" s="8"/>
      <c r="CM17" s="8">
        <v>7.9</v>
      </c>
      <c r="CN17" s="8"/>
      <c r="CO17" s="8">
        <v>6.2</v>
      </c>
      <c r="CP17" s="8"/>
      <c r="CQ17" s="8">
        <v>8.9</v>
      </c>
      <c r="CR17" s="8"/>
      <c r="CS17" s="8">
        <v>7.4</v>
      </c>
      <c r="CT17" s="8"/>
      <c r="CU17" s="9">
        <f t="shared" si="6"/>
        <v>7.22</v>
      </c>
      <c r="CW17" s="8">
        <v>8.5</v>
      </c>
      <c r="CX17" s="8"/>
      <c r="CY17" s="8">
        <v>8.1999999999999993</v>
      </c>
      <c r="CZ17" s="8"/>
      <c r="DA17" s="8">
        <v>7</v>
      </c>
      <c r="DB17" s="8"/>
      <c r="DC17" s="8">
        <v>6.5</v>
      </c>
      <c r="DD17" s="8"/>
      <c r="DE17" s="8">
        <v>6.2</v>
      </c>
      <c r="DF17" s="8"/>
      <c r="DG17" s="8">
        <v>7.5</v>
      </c>
      <c r="DH17" s="8"/>
      <c r="DI17" s="8">
        <v>8</v>
      </c>
      <c r="DJ17" s="8"/>
      <c r="DK17" s="8">
        <v>6.7</v>
      </c>
      <c r="DL17" s="8"/>
      <c r="DM17" s="8">
        <v>6.5</v>
      </c>
      <c r="DN17" s="8"/>
      <c r="DO17" s="8">
        <v>7.3</v>
      </c>
      <c r="DP17" s="8"/>
      <c r="DQ17" s="9">
        <f t="shared" si="1"/>
        <v>7.12</v>
      </c>
      <c r="DS17" s="8">
        <v>9</v>
      </c>
      <c r="DT17" s="8"/>
      <c r="DU17" s="8">
        <v>7.4</v>
      </c>
      <c r="DV17" s="8"/>
      <c r="DW17" s="8">
        <v>7.5</v>
      </c>
      <c r="DX17" s="8"/>
      <c r="DY17" s="8">
        <v>7.8</v>
      </c>
      <c r="DZ17" s="8"/>
      <c r="EA17" s="8"/>
      <c r="EB17" s="8">
        <v>7.5</v>
      </c>
      <c r="EC17" s="8">
        <v>7.9</v>
      </c>
      <c r="ED17" s="8"/>
      <c r="EE17" s="8">
        <v>8</v>
      </c>
      <c r="EF17" s="8"/>
      <c r="EG17" s="9">
        <f t="shared" si="2"/>
        <v>7.68</v>
      </c>
      <c r="EH17" s="1" t="s">
        <v>79</v>
      </c>
    </row>
    <row r="18" spans="1:138" x14ac:dyDescent="0.2">
      <c r="A18" s="1">
        <v>7</v>
      </c>
      <c r="B18" s="5" t="s">
        <v>265</v>
      </c>
      <c r="C18" s="1" t="s">
        <v>266</v>
      </c>
      <c r="D18" s="5" t="s">
        <v>8</v>
      </c>
      <c r="E18" s="5" t="s">
        <v>262</v>
      </c>
      <c r="F18" s="5" t="s">
        <v>18</v>
      </c>
      <c r="G18" s="8">
        <v>7.5</v>
      </c>
      <c r="H18" s="8"/>
      <c r="I18" s="8">
        <v>8.3000000000000007</v>
      </c>
      <c r="J18" s="8"/>
      <c r="K18" s="8">
        <v>8</v>
      </c>
      <c r="L18" s="8"/>
      <c r="M18" s="8">
        <v>7</v>
      </c>
      <c r="N18" s="8"/>
      <c r="O18" s="8">
        <v>6.7</v>
      </c>
      <c r="P18" s="8"/>
      <c r="Q18" s="8">
        <v>6.4</v>
      </c>
      <c r="R18" s="8"/>
      <c r="S18" s="9">
        <f t="shared" si="3"/>
        <v>6.6833333333333336</v>
      </c>
      <c r="U18" s="8">
        <v>6.2</v>
      </c>
      <c r="V18" s="8"/>
      <c r="W18" s="8">
        <v>5.8</v>
      </c>
      <c r="X18" s="8"/>
      <c r="Y18" s="8"/>
      <c r="Z18" s="8">
        <v>6.7</v>
      </c>
      <c r="AA18" s="8">
        <v>8</v>
      </c>
      <c r="AB18" s="8"/>
      <c r="AC18" s="8">
        <v>7.9</v>
      </c>
      <c r="AD18" s="8"/>
      <c r="AE18" s="8">
        <v>8.8000000000000007</v>
      </c>
      <c r="AF18" s="8"/>
      <c r="AG18" s="8">
        <v>6.5</v>
      </c>
      <c r="AH18" s="8"/>
      <c r="AI18" s="8">
        <v>7</v>
      </c>
      <c r="AJ18" s="8"/>
      <c r="AK18" s="8">
        <v>7</v>
      </c>
      <c r="AL18" s="8"/>
      <c r="AM18" s="9">
        <f t="shared" si="4"/>
        <v>6.91</v>
      </c>
      <c r="AN18" s="1" t="s">
        <v>79</v>
      </c>
      <c r="AO18" s="8">
        <v>6.7</v>
      </c>
      <c r="AP18" s="8"/>
      <c r="AQ18" s="8">
        <v>5.5</v>
      </c>
      <c r="AR18" s="8"/>
      <c r="AS18" s="8">
        <v>6.7</v>
      </c>
      <c r="AT18" s="8"/>
      <c r="AU18" s="8">
        <v>6</v>
      </c>
      <c r="AV18" s="8"/>
      <c r="AW18" s="8">
        <v>5.9</v>
      </c>
      <c r="AX18" s="8"/>
      <c r="AY18" s="8">
        <v>7</v>
      </c>
      <c r="AZ18" s="8"/>
      <c r="BA18" s="8">
        <v>9.3000000000000007</v>
      </c>
      <c r="BB18" s="8"/>
      <c r="BC18" s="8">
        <v>8.1999999999999993</v>
      </c>
      <c r="BD18" s="8"/>
      <c r="BE18" s="8">
        <v>6</v>
      </c>
      <c r="BF18" s="8"/>
      <c r="BG18" s="9">
        <f t="shared" si="5"/>
        <v>6.86</v>
      </c>
      <c r="BH18" s="1" t="s">
        <v>79</v>
      </c>
      <c r="BI18" s="8">
        <v>7</v>
      </c>
      <c r="BJ18" s="8"/>
      <c r="BK18" s="8">
        <v>7.5</v>
      </c>
      <c r="BL18" s="8"/>
      <c r="BM18" s="8">
        <v>6.7</v>
      </c>
      <c r="BN18" s="8"/>
      <c r="BO18" s="8">
        <v>7.3</v>
      </c>
      <c r="BP18" s="8"/>
      <c r="BQ18" s="8">
        <v>8.1999999999999993</v>
      </c>
      <c r="BR18" s="8"/>
      <c r="BS18" s="8">
        <v>7.3</v>
      </c>
      <c r="BT18" s="8"/>
      <c r="BU18" s="8">
        <v>6.4</v>
      </c>
      <c r="BV18" s="8"/>
      <c r="BW18" s="8">
        <v>7</v>
      </c>
      <c r="BX18" s="8"/>
      <c r="BY18" s="8">
        <v>9.1999999999999993</v>
      </c>
      <c r="BZ18" s="8"/>
      <c r="CA18" s="8">
        <v>7</v>
      </c>
      <c r="CB18" s="8"/>
      <c r="CC18" s="9">
        <f t="shared" si="0"/>
        <v>7.32</v>
      </c>
      <c r="CE18" s="8">
        <v>6.8</v>
      </c>
      <c r="CF18" s="8"/>
      <c r="CG18" s="8">
        <v>7</v>
      </c>
      <c r="CH18" s="8"/>
      <c r="CI18" s="8">
        <v>6.7</v>
      </c>
      <c r="CJ18" s="8"/>
      <c r="CK18" s="8">
        <v>8.1999999999999993</v>
      </c>
      <c r="CL18" s="8"/>
      <c r="CM18" s="8">
        <v>7.5</v>
      </c>
      <c r="CN18" s="8"/>
      <c r="CO18" s="8">
        <v>6.7</v>
      </c>
      <c r="CP18" s="8"/>
      <c r="CQ18" s="8">
        <v>6.5</v>
      </c>
      <c r="CR18" s="8"/>
      <c r="CS18" s="8">
        <v>7.5</v>
      </c>
      <c r="CT18" s="8"/>
      <c r="CU18" s="9">
        <f t="shared" si="6"/>
        <v>7.09</v>
      </c>
      <c r="CV18" s="1" t="s">
        <v>79</v>
      </c>
      <c r="CW18" s="8">
        <v>8.8000000000000007</v>
      </c>
      <c r="CX18" s="8"/>
      <c r="CY18" s="8">
        <v>6.5</v>
      </c>
      <c r="CZ18" s="8"/>
      <c r="DA18" s="8">
        <v>7.4</v>
      </c>
      <c r="DB18" s="8"/>
      <c r="DC18" s="8">
        <v>6.2</v>
      </c>
      <c r="DD18" s="8"/>
      <c r="DE18" s="8">
        <v>8</v>
      </c>
      <c r="DF18" s="8"/>
      <c r="DG18" s="8">
        <v>6.8</v>
      </c>
      <c r="DH18" s="8"/>
      <c r="DI18" s="8">
        <v>7.3</v>
      </c>
      <c r="DJ18" s="8"/>
      <c r="DK18" s="8">
        <v>7</v>
      </c>
      <c r="DL18" s="8"/>
      <c r="DM18" s="8">
        <v>7</v>
      </c>
      <c r="DN18" s="8"/>
      <c r="DO18" s="8">
        <v>6.7</v>
      </c>
      <c r="DP18" s="8"/>
      <c r="DQ18" s="9">
        <f t="shared" si="1"/>
        <v>6.98</v>
      </c>
      <c r="DS18" s="8">
        <v>9</v>
      </c>
      <c r="DT18" s="8"/>
      <c r="DU18" s="8">
        <v>7.4</v>
      </c>
      <c r="DV18" s="8"/>
      <c r="DW18" s="8">
        <v>7.2</v>
      </c>
      <c r="DX18" s="8"/>
      <c r="DY18" s="8">
        <v>6.7</v>
      </c>
      <c r="DZ18" s="8"/>
      <c r="EA18" s="8"/>
      <c r="EB18" s="8">
        <v>7.5</v>
      </c>
      <c r="EC18" s="8">
        <v>8</v>
      </c>
      <c r="ED18" s="8"/>
      <c r="EE18" s="8">
        <v>7.9</v>
      </c>
      <c r="EF18" s="8"/>
      <c r="EG18" s="9">
        <f t="shared" si="2"/>
        <v>7.39</v>
      </c>
      <c r="EH18" s="1" t="s">
        <v>79</v>
      </c>
    </row>
    <row r="19" spans="1:138" x14ac:dyDescent="0.2">
      <c r="A19" s="1">
        <v>8</v>
      </c>
      <c r="B19" s="5" t="s">
        <v>267</v>
      </c>
      <c r="C19" s="1" t="s">
        <v>268</v>
      </c>
      <c r="D19" s="5" t="s">
        <v>8</v>
      </c>
      <c r="E19" s="5" t="s">
        <v>269</v>
      </c>
      <c r="F19" s="5" t="s">
        <v>270</v>
      </c>
      <c r="G19" s="8">
        <v>7.5</v>
      </c>
      <c r="H19" s="8"/>
      <c r="I19" s="8">
        <v>7.5</v>
      </c>
      <c r="J19" s="8"/>
      <c r="K19" s="8">
        <v>8</v>
      </c>
      <c r="L19" s="8"/>
      <c r="M19" s="8">
        <v>7.5</v>
      </c>
      <c r="N19" s="8"/>
      <c r="O19" s="8">
        <v>6.7</v>
      </c>
      <c r="P19" s="8"/>
      <c r="Q19" s="8">
        <v>6</v>
      </c>
      <c r="R19" s="8"/>
      <c r="S19" s="9">
        <f t="shared" si="3"/>
        <v>6.4833333333333334</v>
      </c>
      <c r="U19" s="8">
        <v>6.6</v>
      </c>
      <c r="V19" s="8"/>
      <c r="W19" s="8">
        <v>7.2</v>
      </c>
      <c r="X19" s="8"/>
      <c r="Y19" s="8"/>
      <c r="Z19" s="8">
        <v>6.9</v>
      </c>
      <c r="AA19" s="8">
        <v>7</v>
      </c>
      <c r="AB19" s="8"/>
      <c r="AC19" s="8">
        <v>7.4</v>
      </c>
      <c r="AD19" s="8"/>
      <c r="AE19" s="8">
        <v>8.6</v>
      </c>
      <c r="AF19" s="8"/>
      <c r="AG19" s="8"/>
      <c r="AH19" s="8">
        <v>6.2</v>
      </c>
      <c r="AI19" s="8">
        <v>7.5</v>
      </c>
      <c r="AJ19" s="8"/>
      <c r="AK19" s="8"/>
      <c r="AL19" s="8">
        <v>8.8000000000000007</v>
      </c>
      <c r="AM19" s="9">
        <f t="shared" si="4"/>
        <v>7.27</v>
      </c>
      <c r="AN19" s="1" t="s">
        <v>79</v>
      </c>
      <c r="AO19" s="8">
        <v>6.7</v>
      </c>
      <c r="AP19" s="8"/>
      <c r="AQ19" s="8">
        <v>6.9</v>
      </c>
      <c r="AR19" s="8"/>
      <c r="AS19" s="8">
        <v>7.7</v>
      </c>
      <c r="AT19" s="8"/>
      <c r="AU19" s="8">
        <v>6</v>
      </c>
      <c r="AV19" s="8"/>
      <c r="AW19" s="8">
        <v>8.4</v>
      </c>
      <c r="AX19" s="8"/>
      <c r="AY19" s="8">
        <v>7.7</v>
      </c>
      <c r="AZ19" s="8"/>
      <c r="BA19" s="8">
        <v>6.4</v>
      </c>
      <c r="BB19" s="8"/>
      <c r="BC19" s="8">
        <v>8.5</v>
      </c>
      <c r="BD19" s="8"/>
      <c r="BE19" s="8">
        <v>6.4</v>
      </c>
      <c r="BF19" s="8"/>
      <c r="BG19" s="9">
        <f t="shared" si="5"/>
        <v>7.27</v>
      </c>
      <c r="BI19" s="8">
        <v>7.3</v>
      </c>
      <c r="BJ19" s="8"/>
      <c r="BK19" s="8">
        <v>8.3000000000000007</v>
      </c>
      <c r="BL19" s="8"/>
      <c r="BM19" s="8">
        <v>7</v>
      </c>
      <c r="BN19" s="8"/>
      <c r="BO19" s="8">
        <v>6.4</v>
      </c>
      <c r="BP19" s="8"/>
      <c r="BQ19" s="8">
        <v>7.9</v>
      </c>
      <c r="BR19" s="8"/>
      <c r="BS19" s="8">
        <v>7.8</v>
      </c>
      <c r="BT19" s="8"/>
      <c r="BU19" s="8">
        <v>6.5</v>
      </c>
      <c r="BV19" s="8"/>
      <c r="BW19" s="8">
        <v>7</v>
      </c>
      <c r="BX19" s="8"/>
      <c r="BY19" s="8">
        <v>8.6999999999999993</v>
      </c>
      <c r="BZ19" s="8"/>
      <c r="CA19" s="8">
        <v>8.5</v>
      </c>
      <c r="CB19" s="8"/>
      <c r="CC19" s="9">
        <f t="shared" si="0"/>
        <v>7.41</v>
      </c>
      <c r="CE19" s="8">
        <v>7.2</v>
      </c>
      <c r="CF19" s="8"/>
      <c r="CG19" s="8">
        <v>7.4</v>
      </c>
      <c r="CH19" s="8"/>
      <c r="CI19" s="8">
        <v>7.3</v>
      </c>
      <c r="CJ19" s="8"/>
      <c r="CK19" s="8">
        <v>7.4</v>
      </c>
      <c r="CL19" s="8"/>
      <c r="CM19" s="8">
        <v>7.9</v>
      </c>
      <c r="CN19" s="8"/>
      <c r="CO19" s="8">
        <v>6.9</v>
      </c>
      <c r="CP19" s="8"/>
      <c r="CQ19" s="8">
        <v>8</v>
      </c>
      <c r="CR19" s="8"/>
      <c r="CS19" s="8">
        <v>7.3</v>
      </c>
      <c r="CT19" s="8"/>
      <c r="CU19" s="9">
        <f t="shared" si="6"/>
        <v>7.41</v>
      </c>
      <c r="CW19" s="8">
        <v>8.3000000000000007</v>
      </c>
      <c r="CX19" s="8"/>
      <c r="CY19" s="8">
        <v>7</v>
      </c>
      <c r="CZ19" s="8"/>
      <c r="DA19" s="8">
        <v>6.4</v>
      </c>
      <c r="DB19" s="8"/>
      <c r="DC19" s="8"/>
      <c r="DD19" s="8">
        <v>7</v>
      </c>
      <c r="DE19" s="8">
        <v>6.9</v>
      </c>
      <c r="DF19" s="8"/>
      <c r="DG19" s="8">
        <v>7.7</v>
      </c>
      <c r="DH19" s="8"/>
      <c r="DI19" s="8">
        <v>7.8</v>
      </c>
      <c r="DJ19" s="8"/>
      <c r="DK19" s="8">
        <v>7</v>
      </c>
      <c r="DL19" s="8"/>
      <c r="DM19" s="8">
        <v>7.2</v>
      </c>
      <c r="DN19" s="8"/>
      <c r="DO19" s="8">
        <v>7.2</v>
      </c>
      <c r="DP19" s="8"/>
      <c r="DQ19" s="9">
        <f t="shared" si="1"/>
        <v>7.16</v>
      </c>
      <c r="DR19" s="1" t="s">
        <v>79</v>
      </c>
      <c r="DS19" s="8">
        <v>9</v>
      </c>
      <c r="DT19" s="8"/>
      <c r="DU19" s="8">
        <v>8.6999999999999993</v>
      </c>
      <c r="DV19" s="8"/>
      <c r="DW19" s="8">
        <v>7.2</v>
      </c>
      <c r="DX19" s="8"/>
      <c r="DY19" s="8">
        <v>7.5</v>
      </c>
      <c r="DZ19" s="8"/>
      <c r="EA19" s="8"/>
      <c r="EB19" s="8">
        <v>7.7</v>
      </c>
      <c r="EC19" s="8">
        <v>8.4</v>
      </c>
      <c r="ED19" s="8"/>
      <c r="EE19" s="8">
        <v>8.6</v>
      </c>
      <c r="EF19" s="8"/>
      <c r="EG19" s="9">
        <f t="shared" si="2"/>
        <v>8</v>
      </c>
      <c r="EH19" s="1" t="s">
        <v>79</v>
      </c>
    </row>
    <row r="20" spans="1:138" x14ac:dyDescent="0.2">
      <c r="A20" s="1">
        <v>9</v>
      </c>
      <c r="B20" s="5" t="s">
        <v>271</v>
      </c>
      <c r="C20" s="1" t="s">
        <v>272</v>
      </c>
      <c r="D20" s="5" t="s">
        <v>8</v>
      </c>
      <c r="E20" s="5" t="s">
        <v>273</v>
      </c>
      <c r="F20" s="5" t="s">
        <v>18</v>
      </c>
      <c r="G20" s="8">
        <v>7</v>
      </c>
      <c r="H20" s="8"/>
      <c r="I20" s="8">
        <v>8.3000000000000007</v>
      </c>
      <c r="J20" s="8"/>
      <c r="K20" s="8">
        <v>8</v>
      </c>
      <c r="L20" s="8"/>
      <c r="M20" s="8">
        <v>7.5</v>
      </c>
      <c r="N20" s="8"/>
      <c r="O20" s="8">
        <v>7.4</v>
      </c>
      <c r="P20" s="8"/>
      <c r="Q20" s="8">
        <v>7</v>
      </c>
      <c r="R20" s="8"/>
      <c r="S20" s="9">
        <f t="shared" si="3"/>
        <v>7.1333333333333329</v>
      </c>
      <c r="U20" s="8">
        <v>6.2</v>
      </c>
      <c r="V20" s="8"/>
      <c r="W20" s="8">
        <v>6.4</v>
      </c>
      <c r="X20" s="8"/>
      <c r="Y20" s="8">
        <v>6.5</v>
      </c>
      <c r="Z20" s="8"/>
      <c r="AA20" s="8">
        <v>7</v>
      </c>
      <c r="AB20" s="8"/>
      <c r="AC20" s="8">
        <v>7.3</v>
      </c>
      <c r="AD20" s="8"/>
      <c r="AE20" s="8">
        <v>8.8000000000000007</v>
      </c>
      <c r="AF20" s="8"/>
      <c r="AG20" s="8"/>
      <c r="AH20" s="8">
        <v>7.9</v>
      </c>
      <c r="AI20" s="8">
        <v>8.1999999999999993</v>
      </c>
      <c r="AJ20" s="8"/>
      <c r="AK20" s="8">
        <v>8.5</v>
      </c>
      <c r="AL20" s="8"/>
      <c r="AM20" s="9">
        <f t="shared" si="4"/>
        <v>7.46</v>
      </c>
      <c r="AN20" s="1" t="s">
        <v>79</v>
      </c>
      <c r="AO20" s="8">
        <v>7.2</v>
      </c>
      <c r="AP20" s="8"/>
      <c r="AQ20" s="8">
        <v>6.3</v>
      </c>
      <c r="AR20" s="8"/>
      <c r="AS20" s="8">
        <v>7.4</v>
      </c>
      <c r="AT20" s="8"/>
      <c r="AU20" s="8">
        <v>8</v>
      </c>
      <c r="AV20" s="8"/>
      <c r="AW20" s="8">
        <v>7.8</v>
      </c>
      <c r="AX20" s="8"/>
      <c r="AY20" s="8">
        <v>7.7</v>
      </c>
      <c r="AZ20" s="8"/>
      <c r="BA20" s="8">
        <v>6.8</v>
      </c>
      <c r="BB20" s="8"/>
      <c r="BC20" s="8">
        <v>8.6999999999999993</v>
      </c>
      <c r="BD20" s="8"/>
      <c r="BE20" s="8">
        <v>6.3</v>
      </c>
      <c r="BF20" s="8"/>
      <c r="BG20" s="9">
        <f t="shared" si="5"/>
        <v>7.2</v>
      </c>
      <c r="BH20" s="1" t="s">
        <v>79</v>
      </c>
      <c r="BI20" s="8">
        <v>6.3</v>
      </c>
      <c r="BJ20" s="8"/>
      <c r="BK20" s="8">
        <v>7.8</v>
      </c>
      <c r="BL20" s="8"/>
      <c r="BM20" s="8">
        <v>6.3</v>
      </c>
      <c r="BN20" s="8"/>
      <c r="BO20" s="8">
        <v>6.8</v>
      </c>
      <c r="BP20" s="8"/>
      <c r="BQ20" s="8">
        <v>8.4</v>
      </c>
      <c r="BR20" s="8"/>
      <c r="BS20" s="8">
        <v>8.3000000000000007</v>
      </c>
      <c r="BT20" s="8"/>
      <c r="BU20" s="8">
        <v>7.1</v>
      </c>
      <c r="BV20" s="8"/>
      <c r="BW20" s="8">
        <v>7.9</v>
      </c>
      <c r="BX20" s="8"/>
      <c r="BY20" s="8">
        <v>8.6999999999999993</v>
      </c>
      <c r="BZ20" s="8"/>
      <c r="CA20" s="8">
        <v>7.7</v>
      </c>
      <c r="CB20" s="8"/>
      <c r="CC20" s="9">
        <f t="shared" si="0"/>
        <v>7.54</v>
      </c>
      <c r="CE20" s="8">
        <v>6.8</v>
      </c>
      <c r="CF20" s="8"/>
      <c r="CG20" s="8">
        <v>8.3000000000000007</v>
      </c>
      <c r="CH20" s="8"/>
      <c r="CI20" s="8">
        <v>6.5</v>
      </c>
      <c r="CJ20" s="8"/>
      <c r="CK20" s="8">
        <v>8.3000000000000007</v>
      </c>
      <c r="CL20" s="8"/>
      <c r="CM20" s="8">
        <v>7.4</v>
      </c>
      <c r="CN20" s="8"/>
      <c r="CO20" s="8">
        <v>7</v>
      </c>
      <c r="CP20" s="8"/>
      <c r="CQ20" s="8">
        <v>6.7</v>
      </c>
      <c r="CR20" s="8"/>
      <c r="CS20" s="8">
        <v>8.4</v>
      </c>
      <c r="CT20" s="8"/>
      <c r="CU20" s="9">
        <f t="shared" si="6"/>
        <v>7.37</v>
      </c>
      <c r="CW20" s="8">
        <v>8.3000000000000007</v>
      </c>
      <c r="CX20" s="8"/>
      <c r="CY20" s="8">
        <v>7.4</v>
      </c>
      <c r="CZ20" s="8"/>
      <c r="DA20" s="8">
        <v>9.1999999999999993</v>
      </c>
      <c r="DB20" s="8"/>
      <c r="DC20" s="8">
        <v>6.9</v>
      </c>
      <c r="DD20" s="8"/>
      <c r="DE20" s="8">
        <v>7.5</v>
      </c>
      <c r="DF20" s="8"/>
      <c r="DG20" s="8">
        <v>7.2</v>
      </c>
      <c r="DH20" s="8"/>
      <c r="DI20" s="8">
        <v>7.4</v>
      </c>
      <c r="DJ20" s="8"/>
      <c r="DK20" s="8">
        <v>6.3</v>
      </c>
      <c r="DL20" s="8"/>
      <c r="DM20" s="8">
        <v>7.2</v>
      </c>
      <c r="DN20" s="8"/>
      <c r="DO20" s="8">
        <v>6.4</v>
      </c>
      <c r="DP20" s="8"/>
      <c r="DQ20" s="9">
        <f t="shared" si="1"/>
        <v>7.27</v>
      </c>
      <c r="DS20" s="8">
        <v>8.8000000000000007</v>
      </c>
      <c r="DT20" s="8"/>
      <c r="DU20" s="8">
        <v>7.8</v>
      </c>
      <c r="DV20" s="8"/>
      <c r="DW20" s="8">
        <v>7.9</v>
      </c>
      <c r="DX20" s="8"/>
      <c r="DY20" s="8"/>
      <c r="DZ20" s="7">
        <v>5.5</v>
      </c>
      <c r="EA20" s="8"/>
      <c r="EB20" s="8">
        <v>7.3</v>
      </c>
      <c r="EC20" s="8">
        <v>7.6</v>
      </c>
      <c r="ED20" s="8"/>
      <c r="EE20" s="8">
        <v>7.1</v>
      </c>
      <c r="EF20" s="8"/>
      <c r="EG20" s="9">
        <f t="shared" si="2"/>
        <v>7.06</v>
      </c>
      <c r="EH20" s="1" t="s">
        <v>79</v>
      </c>
    </row>
    <row r="21" spans="1:138" x14ac:dyDescent="0.2">
      <c r="A21" s="1">
        <v>10</v>
      </c>
      <c r="B21" s="5" t="s">
        <v>274</v>
      </c>
      <c r="C21" s="1" t="s">
        <v>275</v>
      </c>
      <c r="D21" s="5" t="s">
        <v>8</v>
      </c>
      <c r="E21" s="5" t="s">
        <v>276</v>
      </c>
      <c r="F21" s="5" t="s">
        <v>277</v>
      </c>
      <c r="G21" s="8">
        <v>6</v>
      </c>
      <c r="H21" s="8"/>
      <c r="I21" s="8">
        <v>7.5</v>
      </c>
      <c r="J21" s="8"/>
      <c r="K21" s="8">
        <v>8</v>
      </c>
      <c r="L21" s="8"/>
      <c r="M21" s="8">
        <v>7</v>
      </c>
      <c r="N21" s="8"/>
      <c r="O21" s="8">
        <v>7.2</v>
      </c>
      <c r="P21" s="8"/>
      <c r="Q21" s="8">
        <v>6.3</v>
      </c>
      <c r="R21" s="8"/>
      <c r="S21" s="9">
        <f t="shared" si="3"/>
        <v>6.55</v>
      </c>
      <c r="U21" s="8"/>
      <c r="V21" s="8">
        <v>7</v>
      </c>
      <c r="W21" s="8">
        <v>6.9</v>
      </c>
      <c r="X21" s="8"/>
      <c r="Y21" s="8"/>
      <c r="Z21" s="8">
        <v>6.5</v>
      </c>
      <c r="AA21" s="8">
        <v>7</v>
      </c>
      <c r="AB21" s="8"/>
      <c r="AC21" s="8">
        <v>8</v>
      </c>
      <c r="AD21" s="8"/>
      <c r="AE21" s="8">
        <v>8.6999999999999993</v>
      </c>
      <c r="AF21" s="8"/>
      <c r="AG21" s="8">
        <v>7</v>
      </c>
      <c r="AH21" s="8"/>
      <c r="AI21" s="8">
        <v>6.8</v>
      </c>
      <c r="AJ21" s="8"/>
      <c r="AK21" s="8">
        <v>7.4</v>
      </c>
      <c r="AL21" s="8"/>
      <c r="AM21" s="9">
        <f t="shared" si="4"/>
        <v>7.21</v>
      </c>
      <c r="AN21" s="1" t="s">
        <v>79</v>
      </c>
      <c r="AO21" s="8">
        <v>6.8</v>
      </c>
      <c r="AP21" s="8"/>
      <c r="AQ21" s="8">
        <v>6.5</v>
      </c>
      <c r="AR21" s="8"/>
      <c r="AS21" s="8">
        <v>7.4</v>
      </c>
      <c r="AT21" s="8"/>
      <c r="AU21" s="8">
        <v>8</v>
      </c>
      <c r="AV21" s="8"/>
      <c r="AW21" s="8"/>
      <c r="AX21" s="8">
        <v>7.1</v>
      </c>
      <c r="AY21" s="8">
        <v>7.8</v>
      </c>
      <c r="AZ21" s="8"/>
      <c r="BA21" s="8">
        <v>6.5</v>
      </c>
      <c r="BB21" s="8"/>
      <c r="BC21" s="8">
        <v>8.5</v>
      </c>
      <c r="BD21" s="8"/>
      <c r="BE21" s="8"/>
      <c r="BF21" s="8">
        <v>8</v>
      </c>
      <c r="BG21" s="9">
        <f t="shared" si="5"/>
        <v>7.27</v>
      </c>
      <c r="BH21" s="1" t="s">
        <v>79</v>
      </c>
      <c r="BI21" s="8">
        <v>7.3</v>
      </c>
      <c r="BJ21" s="8"/>
      <c r="BK21" s="8">
        <v>7.8</v>
      </c>
      <c r="BL21" s="8"/>
      <c r="BM21" s="8">
        <v>6.7</v>
      </c>
      <c r="BN21" s="8"/>
      <c r="BO21" s="8">
        <v>6</v>
      </c>
      <c r="BP21" s="8"/>
      <c r="BQ21" s="8">
        <v>6.6</v>
      </c>
      <c r="BR21" s="8"/>
      <c r="BS21" s="8">
        <v>7.5</v>
      </c>
      <c r="BT21" s="8"/>
      <c r="BU21" s="8">
        <v>5.8</v>
      </c>
      <c r="BV21" s="8"/>
      <c r="BW21" s="8">
        <v>7.4</v>
      </c>
      <c r="BX21" s="8"/>
      <c r="BY21" s="8">
        <v>8.1999999999999993</v>
      </c>
      <c r="BZ21" s="8"/>
      <c r="CA21" s="8">
        <v>6.6</v>
      </c>
      <c r="CB21" s="8"/>
      <c r="CC21" s="9">
        <f t="shared" si="0"/>
        <v>6.86</v>
      </c>
      <c r="CE21" s="8">
        <v>7</v>
      </c>
      <c r="CF21" s="8"/>
      <c r="CG21" s="8">
        <v>8</v>
      </c>
      <c r="CH21" s="8"/>
      <c r="CI21" s="8">
        <v>7.2</v>
      </c>
      <c r="CJ21" s="8"/>
      <c r="CK21" s="8">
        <v>6.9</v>
      </c>
      <c r="CL21" s="8"/>
      <c r="CM21" s="8">
        <v>7.8</v>
      </c>
      <c r="CN21" s="8"/>
      <c r="CO21" s="8"/>
      <c r="CP21" s="8">
        <v>7.4</v>
      </c>
      <c r="CQ21" s="8">
        <v>7.1</v>
      </c>
      <c r="CR21" s="8"/>
      <c r="CS21" s="8"/>
      <c r="CT21" s="8">
        <v>8.5</v>
      </c>
      <c r="CU21" s="9">
        <f t="shared" si="6"/>
        <v>7.47</v>
      </c>
      <c r="CV21" s="1" t="s">
        <v>79</v>
      </c>
      <c r="CW21" s="8">
        <v>8.5</v>
      </c>
      <c r="CX21" s="8"/>
      <c r="CY21" s="8"/>
      <c r="CZ21" s="8">
        <v>8.3000000000000007</v>
      </c>
      <c r="DA21" s="8"/>
      <c r="DB21" s="8">
        <v>7.9</v>
      </c>
      <c r="DC21" s="8"/>
      <c r="DD21" s="8">
        <v>7.4</v>
      </c>
      <c r="DE21" s="8">
        <v>5.9</v>
      </c>
      <c r="DF21" s="8"/>
      <c r="DG21" s="8">
        <v>7.3</v>
      </c>
      <c r="DH21" s="8"/>
      <c r="DI21" s="8">
        <v>8.5</v>
      </c>
      <c r="DJ21" s="8"/>
      <c r="DK21" s="8">
        <v>6.6</v>
      </c>
      <c r="DL21" s="8"/>
      <c r="DM21" s="8">
        <v>7.2</v>
      </c>
      <c r="DN21" s="8"/>
      <c r="DO21" s="8">
        <v>8.3000000000000007</v>
      </c>
      <c r="DP21" s="8"/>
      <c r="DQ21" s="9">
        <f t="shared" si="1"/>
        <v>7.48</v>
      </c>
      <c r="DR21" s="1" t="s">
        <v>79</v>
      </c>
      <c r="DS21" s="8">
        <v>8.8000000000000007</v>
      </c>
      <c r="DT21" s="8"/>
      <c r="DU21" s="8">
        <v>7.3</v>
      </c>
      <c r="DV21" s="8"/>
      <c r="DW21" s="8">
        <v>7.2</v>
      </c>
      <c r="DX21" s="8"/>
      <c r="DY21" s="8">
        <v>6.4</v>
      </c>
      <c r="DZ21" s="8"/>
      <c r="EA21" s="8"/>
      <c r="EB21" s="7">
        <v>5.5</v>
      </c>
      <c r="EC21" s="8">
        <v>7.4</v>
      </c>
      <c r="ED21" s="8"/>
      <c r="EE21" s="8">
        <v>7.4</v>
      </c>
      <c r="EF21" s="8"/>
      <c r="EG21" s="9">
        <f t="shared" si="2"/>
        <v>6.79</v>
      </c>
      <c r="EH21" s="1" t="s">
        <v>79</v>
      </c>
    </row>
    <row r="22" spans="1:138" x14ac:dyDescent="0.2">
      <c r="A22" s="1">
        <v>11</v>
      </c>
      <c r="B22" s="5" t="s">
        <v>278</v>
      </c>
      <c r="C22" s="1" t="s">
        <v>279</v>
      </c>
      <c r="D22" s="5" t="s">
        <v>8</v>
      </c>
      <c r="E22" s="5" t="s">
        <v>280</v>
      </c>
      <c r="F22" s="5" t="s">
        <v>18</v>
      </c>
      <c r="G22" s="8">
        <v>8</v>
      </c>
      <c r="H22" s="8"/>
      <c r="I22" s="8">
        <v>8.5</v>
      </c>
      <c r="J22" s="8"/>
      <c r="K22" s="8">
        <v>7</v>
      </c>
      <c r="L22" s="8"/>
      <c r="M22" s="8">
        <v>7.9</v>
      </c>
      <c r="N22" s="8"/>
      <c r="O22" s="8">
        <v>7</v>
      </c>
      <c r="P22" s="8"/>
      <c r="Q22" s="8">
        <v>7.7</v>
      </c>
      <c r="R22" s="8"/>
      <c r="S22" s="9">
        <f t="shared" si="3"/>
        <v>7.5166666666666666</v>
      </c>
      <c r="U22" s="8">
        <v>7.2</v>
      </c>
      <c r="V22" s="8"/>
      <c r="W22" s="8">
        <v>5.8</v>
      </c>
      <c r="X22" s="8"/>
      <c r="Y22" s="8">
        <v>8.5</v>
      </c>
      <c r="Z22" s="8"/>
      <c r="AA22" s="8">
        <v>5</v>
      </c>
      <c r="AB22" s="8"/>
      <c r="AC22" s="8">
        <v>7.9</v>
      </c>
      <c r="AD22" s="8"/>
      <c r="AE22" s="8">
        <v>8.6999999999999993</v>
      </c>
      <c r="AF22" s="8"/>
      <c r="AG22" s="8">
        <v>9.3000000000000007</v>
      </c>
      <c r="AH22" s="8"/>
      <c r="AI22" s="8">
        <v>8.1999999999999993</v>
      </c>
      <c r="AJ22" s="8"/>
      <c r="AK22" s="8">
        <v>8.9</v>
      </c>
      <c r="AL22" s="8"/>
      <c r="AM22" s="9">
        <f t="shared" si="4"/>
        <v>8.09</v>
      </c>
      <c r="AO22" s="8">
        <v>8.3000000000000007</v>
      </c>
      <c r="AP22" s="8"/>
      <c r="AQ22" s="8">
        <v>7.9</v>
      </c>
      <c r="AR22" s="8"/>
      <c r="AS22" s="8">
        <v>8.8000000000000007</v>
      </c>
      <c r="AT22" s="8"/>
      <c r="AU22" s="8">
        <v>8</v>
      </c>
      <c r="AV22" s="8"/>
      <c r="AW22" s="8">
        <v>6.7</v>
      </c>
      <c r="AX22" s="8"/>
      <c r="AY22" s="8">
        <v>7.8</v>
      </c>
      <c r="AZ22" s="8"/>
      <c r="BA22" s="8">
        <v>7</v>
      </c>
      <c r="BB22" s="8"/>
      <c r="BC22" s="8">
        <v>8.4</v>
      </c>
      <c r="BD22" s="8"/>
      <c r="BE22" s="8">
        <v>8.3000000000000007</v>
      </c>
      <c r="BF22" s="8"/>
      <c r="BG22" s="9">
        <f t="shared" si="5"/>
        <v>7.84</v>
      </c>
      <c r="BI22" s="8">
        <v>7.7</v>
      </c>
      <c r="BJ22" s="8"/>
      <c r="BK22" s="8">
        <v>7.5</v>
      </c>
      <c r="BL22" s="8"/>
      <c r="BM22" s="8">
        <v>6.5</v>
      </c>
      <c r="BN22" s="8"/>
      <c r="BO22" s="8">
        <v>7.8</v>
      </c>
      <c r="BP22" s="8"/>
      <c r="BQ22" s="8">
        <v>6.8</v>
      </c>
      <c r="BR22" s="8"/>
      <c r="BS22" s="8">
        <v>8.8000000000000007</v>
      </c>
      <c r="BT22" s="8"/>
      <c r="BU22" s="8">
        <v>7.8</v>
      </c>
      <c r="BV22" s="8"/>
      <c r="BW22" s="8">
        <v>7.9</v>
      </c>
      <c r="BX22" s="8"/>
      <c r="BY22" s="8">
        <v>9.1999999999999993</v>
      </c>
      <c r="BZ22" s="8"/>
      <c r="CA22" s="8">
        <v>8.6</v>
      </c>
      <c r="CB22" s="8"/>
      <c r="CC22" s="9">
        <f t="shared" si="0"/>
        <v>7.84</v>
      </c>
      <c r="CE22" s="8">
        <v>7.7</v>
      </c>
      <c r="CF22" s="8"/>
      <c r="CG22" s="8">
        <v>8.3000000000000007</v>
      </c>
      <c r="CH22" s="8"/>
      <c r="CI22" s="8">
        <v>7.7</v>
      </c>
      <c r="CJ22" s="8"/>
      <c r="CK22" s="8">
        <v>8.5</v>
      </c>
      <c r="CL22" s="8"/>
      <c r="CM22" s="8">
        <v>8.8000000000000007</v>
      </c>
      <c r="CN22" s="8"/>
      <c r="CO22" s="8">
        <v>7.8</v>
      </c>
      <c r="CP22" s="8"/>
      <c r="CQ22" s="8">
        <v>6.9</v>
      </c>
      <c r="CR22" s="8"/>
      <c r="CS22" s="8">
        <v>8.4</v>
      </c>
      <c r="CT22" s="8"/>
      <c r="CU22" s="9">
        <f t="shared" si="6"/>
        <v>8.0299999999999994</v>
      </c>
      <c r="CW22" s="8">
        <v>8.8000000000000007</v>
      </c>
      <c r="CX22" s="8"/>
      <c r="CY22" s="8">
        <v>8.4</v>
      </c>
      <c r="CZ22" s="8"/>
      <c r="DA22" s="8">
        <v>8.4</v>
      </c>
      <c r="DB22" s="8"/>
      <c r="DC22" s="8">
        <v>7.7</v>
      </c>
      <c r="DD22" s="8"/>
      <c r="DE22" s="8">
        <v>6.2</v>
      </c>
      <c r="DF22" s="8"/>
      <c r="DG22" s="8">
        <v>8.1999999999999993</v>
      </c>
      <c r="DH22" s="8"/>
      <c r="DI22" s="8">
        <v>7.1</v>
      </c>
      <c r="DJ22" s="8"/>
      <c r="DK22" s="8">
        <v>7.5</v>
      </c>
      <c r="DL22" s="8"/>
      <c r="DM22" s="8">
        <v>7.5</v>
      </c>
      <c r="DN22" s="8"/>
      <c r="DO22" s="8">
        <v>8.4</v>
      </c>
      <c r="DP22" s="8"/>
      <c r="DQ22" s="9">
        <f t="shared" si="1"/>
        <v>7.74</v>
      </c>
      <c r="DS22" s="8">
        <v>8.8000000000000007</v>
      </c>
      <c r="DT22" s="8"/>
      <c r="DU22" s="8">
        <v>9</v>
      </c>
      <c r="DV22" s="8"/>
      <c r="DW22" s="8">
        <v>8.5</v>
      </c>
      <c r="DX22" s="8"/>
      <c r="DY22" s="8">
        <v>8.5</v>
      </c>
      <c r="DZ22" s="8"/>
      <c r="EA22" s="8"/>
      <c r="EB22" s="8">
        <v>8.3000000000000007</v>
      </c>
      <c r="EC22" s="8">
        <v>9</v>
      </c>
      <c r="ED22" s="8"/>
      <c r="EE22" s="8">
        <v>9.4</v>
      </c>
      <c r="EF22" s="8"/>
      <c r="EG22" s="9">
        <f t="shared" si="2"/>
        <v>8.75</v>
      </c>
      <c r="EH22" s="1" t="s">
        <v>79</v>
      </c>
    </row>
    <row r="23" spans="1:138" x14ac:dyDescent="0.2">
      <c r="A23" s="1">
        <v>12</v>
      </c>
      <c r="B23" s="5" t="s">
        <v>281</v>
      </c>
      <c r="C23" s="1" t="s">
        <v>282</v>
      </c>
      <c r="D23" s="5" t="s">
        <v>3</v>
      </c>
      <c r="E23" s="5" t="s">
        <v>283</v>
      </c>
      <c r="F23" s="5" t="s">
        <v>18</v>
      </c>
      <c r="G23" s="8">
        <v>8.5</v>
      </c>
      <c r="H23" s="8"/>
      <c r="I23" s="8">
        <v>8.3000000000000007</v>
      </c>
      <c r="J23" s="8"/>
      <c r="K23" s="8">
        <v>8</v>
      </c>
      <c r="L23" s="8"/>
      <c r="M23" s="8">
        <v>7</v>
      </c>
      <c r="N23" s="8"/>
      <c r="O23" s="8">
        <v>6</v>
      </c>
      <c r="P23" s="8"/>
      <c r="Q23" s="8">
        <v>7</v>
      </c>
      <c r="R23" s="8"/>
      <c r="S23" s="9">
        <f t="shared" si="3"/>
        <v>6.916666666666667</v>
      </c>
      <c r="U23" s="8"/>
      <c r="V23" s="8">
        <v>6.7</v>
      </c>
      <c r="W23" s="8">
        <v>5.8</v>
      </c>
      <c r="X23" s="8"/>
      <c r="Y23" s="8">
        <v>7.8</v>
      </c>
      <c r="Z23" s="8"/>
      <c r="AA23" s="8">
        <v>9</v>
      </c>
      <c r="AB23" s="8"/>
      <c r="AC23" s="8">
        <v>6.8</v>
      </c>
      <c r="AD23" s="8"/>
      <c r="AE23" s="8">
        <v>8.6999999999999993</v>
      </c>
      <c r="AF23" s="8"/>
      <c r="AG23" s="8">
        <v>6.5</v>
      </c>
      <c r="AH23" s="8"/>
      <c r="AI23" s="8">
        <v>6.7</v>
      </c>
      <c r="AJ23" s="8"/>
      <c r="AK23" s="8">
        <v>7.5</v>
      </c>
      <c r="AL23" s="8"/>
      <c r="AM23" s="9">
        <f t="shared" si="4"/>
        <v>6.91</v>
      </c>
      <c r="AN23" s="1" t="s">
        <v>79</v>
      </c>
      <c r="AO23" s="8">
        <v>6.4</v>
      </c>
      <c r="AP23" s="8"/>
      <c r="AQ23" s="8">
        <v>5.9</v>
      </c>
      <c r="AR23" s="8"/>
      <c r="AS23" s="8">
        <v>7</v>
      </c>
      <c r="AT23" s="8"/>
      <c r="AU23" s="8">
        <v>9</v>
      </c>
      <c r="AV23" s="8"/>
      <c r="AW23" s="8"/>
      <c r="AX23" s="8">
        <v>6.6</v>
      </c>
      <c r="AY23" s="8">
        <v>6.8</v>
      </c>
      <c r="AZ23" s="8"/>
      <c r="BA23" s="8"/>
      <c r="BB23" s="8">
        <v>6.7</v>
      </c>
      <c r="BC23" s="8">
        <v>8</v>
      </c>
      <c r="BD23" s="8"/>
      <c r="BE23" s="8">
        <v>6</v>
      </c>
      <c r="BF23" s="8"/>
      <c r="BG23" s="9">
        <f t="shared" si="5"/>
        <v>6.6</v>
      </c>
      <c r="BH23" s="1" t="s">
        <v>79</v>
      </c>
      <c r="BI23" s="8">
        <v>6.1</v>
      </c>
      <c r="BJ23" s="8"/>
      <c r="BK23" s="8">
        <v>8</v>
      </c>
      <c r="BL23" s="8"/>
      <c r="BM23" s="8">
        <v>6.4</v>
      </c>
      <c r="BN23" s="8"/>
      <c r="BO23" s="8">
        <v>6.2</v>
      </c>
      <c r="BP23" s="8"/>
      <c r="BQ23" s="8">
        <v>6.7</v>
      </c>
      <c r="BR23" s="8"/>
      <c r="BS23" s="8">
        <v>5.8</v>
      </c>
      <c r="BT23" s="8"/>
      <c r="BU23" s="8">
        <v>7.6</v>
      </c>
      <c r="BV23" s="8"/>
      <c r="BW23" s="8">
        <v>7</v>
      </c>
      <c r="BX23" s="8"/>
      <c r="BY23" s="8">
        <v>8.8000000000000007</v>
      </c>
      <c r="BZ23" s="8"/>
      <c r="CA23" s="8">
        <v>7.6</v>
      </c>
      <c r="CB23" s="8"/>
      <c r="CC23" s="9">
        <f t="shared" si="0"/>
        <v>6.94</v>
      </c>
      <c r="CE23" s="8">
        <v>6.2</v>
      </c>
      <c r="CF23" s="8"/>
      <c r="CG23" s="8">
        <v>6.8</v>
      </c>
      <c r="CH23" s="8"/>
      <c r="CI23" s="8">
        <v>6.8</v>
      </c>
      <c r="CJ23" s="8"/>
      <c r="CK23" s="8">
        <v>7.2</v>
      </c>
      <c r="CL23" s="8"/>
      <c r="CM23" s="8">
        <v>6.9</v>
      </c>
      <c r="CN23" s="8"/>
      <c r="CO23" s="8"/>
      <c r="CP23" s="8">
        <v>7.2</v>
      </c>
      <c r="CQ23" s="8">
        <v>7.4</v>
      </c>
      <c r="CR23" s="8"/>
      <c r="CS23" s="8"/>
      <c r="CT23" s="8">
        <v>7.5</v>
      </c>
      <c r="CU23" s="9">
        <f t="shared" si="6"/>
        <v>6.96</v>
      </c>
      <c r="CV23" s="1" t="s">
        <v>79</v>
      </c>
      <c r="CW23" s="8">
        <v>8.3000000000000007</v>
      </c>
      <c r="CX23" s="8"/>
      <c r="CY23" s="8"/>
      <c r="CZ23" s="8">
        <v>8.5</v>
      </c>
      <c r="DA23" s="8">
        <v>7</v>
      </c>
      <c r="DB23" s="8"/>
      <c r="DC23" s="8"/>
      <c r="DD23" s="8">
        <v>7</v>
      </c>
      <c r="DE23" s="8"/>
      <c r="DF23" s="8">
        <v>6.4</v>
      </c>
      <c r="DG23" s="8">
        <v>6.4</v>
      </c>
      <c r="DH23" s="8"/>
      <c r="DI23" s="8">
        <v>8.4</v>
      </c>
      <c r="DJ23" s="8"/>
      <c r="DK23" s="8">
        <v>6.2</v>
      </c>
      <c r="DL23" s="8"/>
      <c r="DM23" s="8">
        <v>7.4</v>
      </c>
      <c r="DN23" s="8"/>
      <c r="DO23" s="8">
        <v>6.9</v>
      </c>
      <c r="DP23" s="8"/>
      <c r="DQ23" s="9">
        <f t="shared" si="1"/>
        <v>7.09</v>
      </c>
      <c r="DR23" s="1" t="s">
        <v>79</v>
      </c>
      <c r="DS23" s="8">
        <v>8.8000000000000007</v>
      </c>
      <c r="DT23" s="8"/>
      <c r="DU23" s="8">
        <v>7</v>
      </c>
      <c r="DV23" s="8"/>
      <c r="DW23" s="8">
        <v>7.4</v>
      </c>
      <c r="DX23" s="8"/>
      <c r="DY23" s="8">
        <v>6.8</v>
      </c>
      <c r="DZ23" s="8"/>
      <c r="EA23" s="8"/>
      <c r="EB23" s="8">
        <v>6.5</v>
      </c>
      <c r="EC23" s="8">
        <v>8.1</v>
      </c>
      <c r="ED23" s="8"/>
      <c r="EE23" s="8">
        <v>7.1</v>
      </c>
      <c r="EF23" s="8"/>
      <c r="EG23" s="9">
        <f t="shared" si="2"/>
        <v>7.12</v>
      </c>
      <c r="EH23" s="1" t="s">
        <v>79</v>
      </c>
    </row>
    <row r="24" spans="1:138" x14ac:dyDescent="0.2">
      <c r="A24" s="1">
        <v>13</v>
      </c>
      <c r="B24" s="5" t="s">
        <v>284</v>
      </c>
      <c r="C24" s="1" t="s">
        <v>285</v>
      </c>
      <c r="D24" s="5" t="s">
        <v>8</v>
      </c>
      <c r="E24" s="5" t="s">
        <v>217</v>
      </c>
      <c r="F24" s="5" t="s">
        <v>10</v>
      </c>
      <c r="G24" s="8">
        <v>6.5</v>
      </c>
      <c r="H24" s="8"/>
      <c r="I24" s="8">
        <v>7.5</v>
      </c>
      <c r="J24" s="8"/>
      <c r="K24" s="8">
        <v>8</v>
      </c>
      <c r="L24" s="8"/>
      <c r="M24" s="8">
        <v>6.9</v>
      </c>
      <c r="N24" s="8"/>
      <c r="O24" s="8">
        <v>6.9</v>
      </c>
      <c r="P24" s="8"/>
      <c r="Q24" s="8">
        <v>6</v>
      </c>
      <c r="R24" s="8"/>
      <c r="S24" s="9">
        <f t="shared" si="3"/>
        <v>6.3833333333333329</v>
      </c>
      <c r="U24" s="8">
        <v>5.3</v>
      </c>
      <c r="V24" s="8"/>
      <c r="W24" s="8">
        <v>5.7</v>
      </c>
      <c r="X24" s="8"/>
      <c r="Y24" s="8">
        <v>6.5</v>
      </c>
      <c r="Z24" s="8"/>
      <c r="AA24" s="8">
        <v>6</v>
      </c>
      <c r="AB24" s="8"/>
      <c r="AC24" s="8">
        <v>7.7</v>
      </c>
      <c r="AD24" s="8"/>
      <c r="AE24" s="8">
        <v>8.4</v>
      </c>
      <c r="AF24" s="8"/>
      <c r="AG24" s="8">
        <v>9</v>
      </c>
      <c r="AH24" s="8"/>
      <c r="AI24" s="8">
        <v>7.8</v>
      </c>
      <c r="AJ24" s="8"/>
      <c r="AK24" s="8">
        <v>7.9</v>
      </c>
      <c r="AL24" s="8"/>
      <c r="AM24" s="9">
        <f t="shared" si="4"/>
        <v>7.37</v>
      </c>
      <c r="AO24" s="8">
        <v>6.9</v>
      </c>
      <c r="AP24" s="8"/>
      <c r="AQ24" s="8">
        <v>6.8</v>
      </c>
      <c r="AR24" s="8"/>
      <c r="AS24" s="8">
        <v>7</v>
      </c>
      <c r="AT24" s="8"/>
      <c r="AU24" s="8">
        <v>6</v>
      </c>
      <c r="AV24" s="8"/>
      <c r="AW24" s="8">
        <v>7.9</v>
      </c>
      <c r="AX24" s="8"/>
      <c r="AY24" s="8">
        <v>7.4</v>
      </c>
      <c r="AZ24" s="8"/>
      <c r="BA24" s="8">
        <v>6.3</v>
      </c>
      <c r="BB24" s="8"/>
      <c r="BC24" s="8">
        <v>8.6999999999999993</v>
      </c>
      <c r="BD24" s="8"/>
      <c r="BE24" s="8">
        <v>7.3</v>
      </c>
      <c r="BF24" s="8"/>
      <c r="BG24" s="9">
        <f t="shared" si="5"/>
        <v>7.24</v>
      </c>
      <c r="BI24" s="8">
        <v>6.9</v>
      </c>
      <c r="BJ24" s="8"/>
      <c r="BK24" s="8">
        <v>7.8</v>
      </c>
      <c r="BL24" s="8"/>
      <c r="BM24" s="8">
        <v>6.3</v>
      </c>
      <c r="BN24" s="8"/>
      <c r="BO24" s="8">
        <v>6.2</v>
      </c>
      <c r="BP24" s="8"/>
      <c r="BQ24" s="8">
        <v>7.5</v>
      </c>
      <c r="BR24" s="8"/>
      <c r="BS24" s="8">
        <v>6.9</v>
      </c>
      <c r="BT24" s="8"/>
      <c r="BU24" s="8">
        <v>7.6</v>
      </c>
      <c r="BV24" s="8"/>
      <c r="BW24" s="8">
        <v>7.7</v>
      </c>
      <c r="BX24" s="8"/>
      <c r="BY24" s="8">
        <v>9.5</v>
      </c>
      <c r="BZ24" s="8"/>
      <c r="CA24" s="8">
        <v>8.1999999999999993</v>
      </c>
      <c r="CB24" s="8"/>
      <c r="CC24" s="9">
        <f t="shared" si="0"/>
        <v>7.45</v>
      </c>
      <c r="CE24" s="8">
        <v>6.9</v>
      </c>
      <c r="CF24" s="8"/>
      <c r="CG24" s="8">
        <v>7.7</v>
      </c>
      <c r="CH24" s="8"/>
      <c r="CI24" s="8">
        <v>7</v>
      </c>
      <c r="CJ24" s="8"/>
      <c r="CK24" s="8">
        <v>7.9</v>
      </c>
      <c r="CL24" s="8"/>
      <c r="CM24" s="8">
        <v>8</v>
      </c>
      <c r="CN24" s="8"/>
      <c r="CO24" s="8">
        <v>6.9</v>
      </c>
      <c r="CP24" s="8"/>
      <c r="CQ24" s="8">
        <v>7.1</v>
      </c>
      <c r="CR24" s="8"/>
      <c r="CS24" s="8">
        <v>8.6999999999999993</v>
      </c>
      <c r="CT24" s="8"/>
      <c r="CU24" s="9">
        <f t="shared" si="6"/>
        <v>7.48</v>
      </c>
      <c r="CW24" s="8">
        <v>9.3000000000000007</v>
      </c>
      <c r="CX24" s="8"/>
      <c r="CY24" s="8">
        <v>7.7</v>
      </c>
      <c r="CZ24" s="8"/>
      <c r="DA24" s="8">
        <v>8.5</v>
      </c>
      <c r="DB24" s="8"/>
      <c r="DC24" s="8">
        <v>7.2</v>
      </c>
      <c r="DD24" s="8"/>
      <c r="DE24" s="8">
        <v>8.4</v>
      </c>
      <c r="DF24" s="8"/>
      <c r="DG24" s="8">
        <v>7.7</v>
      </c>
      <c r="DH24" s="8"/>
      <c r="DI24" s="8">
        <v>8.6999999999999993</v>
      </c>
      <c r="DJ24" s="8"/>
      <c r="DK24" s="8">
        <v>7.8</v>
      </c>
      <c r="DL24" s="8"/>
      <c r="DM24" s="8">
        <v>7.4</v>
      </c>
      <c r="DN24" s="8"/>
      <c r="DO24" s="8">
        <v>7</v>
      </c>
      <c r="DP24" s="8"/>
      <c r="DQ24" s="9">
        <f t="shared" si="1"/>
        <v>7.82</v>
      </c>
      <c r="DS24" s="8">
        <v>9</v>
      </c>
      <c r="DT24" s="8"/>
      <c r="DU24" s="8">
        <v>7</v>
      </c>
      <c r="DV24" s="8"/>
      <c r="DW24" s="8">
        <v>7.2</v>
      </c>
      <c r="DX24" s="8"/>
      <c r="DY24" s="8">
        <v>8</v>
      </c>
      <c r="DZ24" s="8"/>
      <c r="EA24" s="8"/>
      <c r="EB24" s="8">
        <v>7.9</v>
      </c>
      <c r="EC24" s="8">
        <v>9.1999999999999993</v>
      </c>
      <c r="ED24" s="8"/>
      <c r="EE24" s="8">
        <v>7.7</v>
      </c>
      <c r="EF24" s="8"/>
      <c r="EG24" s="9">
        <f t="shared" si="2"/>
        <v>7.89</v>
      </c>
      <c r="EH24" s="1" t="s">
        <v>79</v>
      </c>
    </row>
    <row r="25" spans="1:138" x14ac:dyDescent="0.2">
      <c r="A25" s="1">
        <v>14</v>
      </c>
      <c r="B25" s="5" t="s">
        <v>286</v>
      </c>
      <c r="C25" s="1" t="s">
        <v>285</v>
      </c>
      <c r="D25" s="5" t="s">
        <v>8</v>
      </c>
      <c r="E25" s="5" t="s">
        <v>287</v>
      </c>
      <c r="F25" s="5" t="s">
        <v>14</v>
      </c>
      <c r="G25" s="8">
        <v>6</v>
      </c>
      <c r="H25" s="8"/>
      <c r="I25" s="8">
        <v>8.5</v>
      </c>
      <c r="J25" s="8"/>
      <c r="K25" s="8">
        <v>8</v>
      </c>
      <c r="L25" s="8"/>
      <c r="M25" s="8">
        <v>7.3</v>
      </c>
      <c r="N25" s="8"/>
      <c r="O25" s="8">
        <v>7.2</v>
      </c>
      <c r="P25" s="8"/>
      <c r="Q25" s="8">
        <v>7.3</v>
      </c>
      <c r="R25" s="8"/>
      <c r="S25" s="9">
        <f t="shared" si="3"/>
        <v>7.05</v>
      </c>
      <c r="U25" s="8">
        <v>5.4</v>
      </c>
      <c r="V25" s="8"/>
      <c r="W25" s="8">
        <v>6.3</v>
      </c>
      <c r="X25" s="8"/>
      <c r="Y25" s="8">
        <v>8</v>
      </c>
      <c r="Z25" s="8"/>
      <c r="AA25" s="8">
        <v>8</v>
      </c>
      <c r="AB25" s="8"/>
      <c r="AC25" s="8">
        <v>8.4</v>
      </c>
      <c r="AD25" s="8"/>
      <c r="AE25" s="8">
        <v>8.3000000000000007</v>
      </c>
      <c r="AF25" s="8"/>
      <c r="AG25" s="8">
        <v>7.5</v>
      </c>
      <c r="AH25" s="8"/>
      <c r="AI25" s="8">
        <v>7.5</v>
      </c>
      <c r="AJ25" s="8"/>
      <c r="AK25" s="8">
        <v>8</v>
      </c>
      <c r="AL25" s="8"/>
      <c r="AM25" s="9">
        <f t="shared" si="4"/>
        <v>7.44</v>
      </c>
      <c r="AO25" s="8">
        <v>6.4</v>
      </c>
      <c r="AP25" s="8"/>
      <c r="AQ25" s="8">
        <v>6.5</v>
      </c>
      <c r="AR25" s="8"/>
      <c r="AS25" s="8">
        <v>7.2</v>
      </c>
      <c r="AT25" s="8"/>
      <c r="AU25" s="8">
        <v>7</v>
      </c>
      <c r="AV25" s="8"/>
      <c r="AW25" s="8">
        <v>6.7</v>
      </c>
      <c r="AX25" s="8"/>
      <c r="AY25" s="8">
        <v>7.2</v>
      </c>
      <c r="AZ25" s="8"/>
      <c r="BA25" s="8">
        <v>6.3</v>
      </c>
      <c r="BB25" s="8"/>
      <c r="BC25" s="8">
        <v>8.1999999999999993</v>
      </c>
      <c r="BD25" s="8"/>
      <c r="BE25" s="8">
        <v>8</v>
      </c>
      <c r="BF25" s="8"/>
      <c r="BG25" s="9">
        <f t="shared" si="5"/>
        <v>7</v>
      </c>
      <c r="BI25" s="8">
        <v>6.6</v>
      </c>
      <c r="BJ25" s="8"/>
      <c r="BK25" s="8">
        <v>8</v>
      </c>
      <c r="BL25" s="8"/>
      <c r="BM25" s="8">
        <v>6.5</v>
      </c>
      <c r="BN25" s="8"/>
      <c r="BO25" s="8">
        <v>7.1</v>
      </c>
      <c r="BP25" s="8"/>
      <c r="BQ25" s="8">
        <v>8.1999999999999993</v>
      </c>
      <c r="BR25" s="8"/>
      <c r="BS25" s="8">
        <v>6.9</v>
      </c>
      <c r="BT25" s="8"/>
      <c r="BU25" s="8">
        <v>6.9</v>
      </c>
      <c r="BV25" s="8"/>
      <c r="BW25" s="8">
        <v>7.5</v>
      </c>
      <c r="BX25" s="8"/>
      <c r="BY25" s="8">
        <v>8.8000000000000007</v>
      </c>
      <c r="BZ25" s="8"/>
      <c r="CA25" s="8">
        <v>8.8000000000000007</v>
      </c>
      <c r="CB25" s="8"/>
      <c r="CC25" s="9">
        <f t="shared" si="0"/>
        <v>7.49</v>
      </c>
      <c r="CE25" s="8">
        <v>7.2</v>
      </c>
      <c r="CF25" s="8"/>
      <c r="CG25" s="8">
        <v>7.3</v>
      </c>
      <c r="CH25" s="8"/>
      <c r="CI25" s="8">
        <v>6.4</v>
      </c>
      <c r="CJ25" s="8"/>
      <c r="CK25" s="8">
        <v>7.2</v>
      </c>
      <c r="CL25" s="8"/>
      <c r="CM25" s="8">
        <v>7.7</v>
      </c>
      <c r="CN25" s="8"/>
      <c r="CO25" s="8">
        <v>6.7</v>
      </c>
      <c r="CP25" s="8"/>
      <c r="CQ25" s="8">
        <v>7.8</v>
      </c>
      <c r="CR25" s="8"/>
      <c r="CS25" s="8"/>
      <c r="CT25" s="8">
        <v>8.5</v>
      </c>
      <c r="CU25" s="9">
        <f t="shared" si="6"/>
        <v>7.33</v>
      </c>
      <c r="CV25" s="1" t="s">
        <v>79</v>
      </c>
      <c r="CW25" s="8">
        <v>8.8000000000000007</v>
      </c>
      <c r="CX25" s="8"/>
      <c r="CY25" s="8">
        <v>8.5</v>
      </c>
      <c r="CZ25" s="8"/>
      <c r="DA25" s="8">
        <v>6.9</v>
      </c>
      <c r="DB25" s="8"/>
      <c r="DC25" s="8"/>
      <c r="DD25" s="8">
        <v>7</v>
      </c>
      <c r="DE25" s="8">
        <v>6.4</v>
      </c>
      <c r="DF25" s="8"/>
      <c r="DG25" s="8">
        <v>6.9</v>
      </c>
      <c r="DH25" s="8"/>
      <c r="DI25" s="8">
        <v>7.4</v>
      </c>
      <c r="DJ25" s="8"/>
      <c r="DK25" s="8">
        <v>7</v>
      </c>
      <c r="DL25" s="8"/>
      <c r="DM25" s="8">
        <v>6.4</v>
      </c>
      <c r="DN25" s="8"/>
      <c r="DO25" s="8">
        <v>7.3</v>
      </c>
      <c r="DP25" s="8"/>
      <c r="DQ25" s="9">
        <f t="shared" si="1"/>
        <v>7.08</v>
      </c>
      <c r="DR25" s="1" t="s">
        <v>79</v>
      </c>
      <c r="DS25" s="8">
        <v>8.8000000000000007</v>
      </c>
      <c r="DT25" s="8"/>
      <c r="DU25" s="8">
        <v>8.6</v>
      </c>
      <c r="DV25" s="8"/>
      <c r="DW25" s="8">
        <v>7.9</v>
      </c>
      <c r="DX25" s="8"/>
      <c r="DY25" s="8">
        <v>7.9</v>
      </c>
      <c r="DZ25" s="8"/>
      <c r="EA25" s="8"/>
      <c r="EB25" s="8">
        <v>7.9</v>
      </c>
      <c r="EC25" s="8">
        <v>7.2</v>
      </c>
      <c r="ED25" s="8"/>
      <c r="EE25" s="8">
        <v>7.5</v>
      </c>
      <c r="EF25" s="8"/>
      <c r="EG25" s="9">
        <f t="shared" si="2"/>
        <v>7.85</v>
      </c>
      <c r="EH25" s="1" t="s">
        <v>79</v>
      </c>
    </row>
    <row r="26" spans="1:138" x14ac:dyDescent="0.2">
      <c r="A26" s="1">
        <v>15</v>
      </c>
      <c r="B26" s="5" t="s">
        <v>288</v>
      </c>
      <c r="C26" s="1" t="s">
        <v>289</v>
      </c>
      <c r="D26" s="5" t="s">
        <v>8</v>
      </c>
      <c r="E26" s="5" t="s">
        <v>290</v>
      </c>
      <c r="F26" s="5" t="s">
        <v>14</v>
      </c>
      <c r="G26" s="8">
        <v>7</v>
      </c>
      <c r="H26" s="8"/>
      <c r="I26" s="8">
        <v>8.8000000000000007</v>
      </c>
      <c r="J26" s="8"/>
      <c r="K26" s="8">
        <v>8</v>
      </c>
      <c r="L26" s="8"/>
      <c r="M26" s="8">
        <v>7.6</v>
      </c>
      <c r="N26" s="8"/>
      <c r="O26" s="8">
        <v>7</v>
      </c>
      <c r="P26" s="8"/>
      <c r="Q26" s="8">
        <v>7.5</v>
      </c>
      <c r="R26" s="8"/>
      <c r="S26" s="9">
        <f t="shared" si="3"/>
        <v>7.25</v>
      </c>
      <c r="U26" s="8">
        <v>5.8</v>
      </c>
      <c r="V26" s="8"/>
      <c r="W26" s="8">
        <v>6.2</v>
      </c>
      <c r="X26" s="8"/>
      <c r="Y26" s="8">
        <v>7.9</v>
      </c>
      <c r="Z26" s="8"/>
      <c r="AA26" s="8">
        <v>7</v>
      </c>
      <c r="AB26" s="8"/>
      <c r="AC26" s="8">
        <v>7.8</v>
      </c>
      <c r="AD26" s="8"/>
      <c r="AE26" s="8">
        <v>9</v>
      </c>
      <c r="AF26" s="8"/>
      <c r="AG26" s="8">
        <v>7.8</v>
      </c>
      <c r="AH26" s="8"/>
      <c r="AI26" s="8">
        <v>7.5</v>
      </c>
      <c r="AJ26" s="8"/>
      <c r="AK26" s="8">
        <v>8.6999999999999993</v>
      </c>
      <c r="AL26" s="8"/>
      <c r="AM26" s="9">
        <f t="shared" si="4"/>
        <v>7.53</v>
      </c>
      <c r="AO26" s="8">
        <v>7</v>
      </c>
      <c r="AP26" s="8"/>
      <c r="AQ26" s="8">
        <v>6.4</v>
      </c>
      <c r="AR26" s="8"/>
      <c r="AS26" s="8">
        <v>7.8</v>
      </c>
      <c r="AT26" s="8"/>
      <c r="AU26" s="8">
        <v>7</v>
      </c>
      <c r="AV26" s="8"/>
      <c r="AW26" s="8"/>
      <c r="AX26" s="8">
        <v>8.8000000000000007</v>
      </c>
      <c r="AY26" s="8">
        <v>7.3</v>
      </c>
      <c r="AZ26" s="8"/>
      <c r="BA26" s="8">
        <v>6.3</v>
      </c>
      <c r="BB26" s="8"/>
      <c r="BC26" s="8">
        <v>8</v>
      </c>
      <c r="BD26" s="8"/>
      <c r="BE26" s="8">
        <v>7.9</v>
      </c>
      <c r="BF26" s="8"/>
      <c r="BG26" s="9">
        <f t="shared" si="5"/>
        <v>7.4</v>
      </c>
      <c r="BH26" s="1" t="s">
        <v>79</v>
      </c>
      <c r="BI26" s="8">
        <v>6.8</v>
      </c>
      <c r="BJ26" s="8"/>
      <c r="BK26" s="8">
        <v>8.5</v>
      </c>
      <c r="BL26" s="8"/>
      <c r="BM26" s="8">
        <v>6.5</v>
      </c>
      <c r="BN26" s="8"/>
      <c r="BO26" s="8">
        <v>7.3</v>
      </c>
      <c r="BP26" s="8"/>
      <c r="BQ26" s="8">
        <v>7.1</v>
      </c>
      <c r="BR26" s="8"/>
      <c r="BS26" s="8">
        <v>7</v>
      </c>
      <c r="BT26" s="8"/>
      <c r="BU26" s="8">
        <v>6</v>
      </c>
      <c r="BV26" s="8"/>
      <c r="BW26" s="8">
        <v>6.2</v>
      </c>
      <c r="BX26" s="8"/>
      <c r="BY26" s="8">
        <v>8.6999999999999993</v>
      </c>
      <c r="BZ26" s="8"/>
      <c r="CA26" s="8">
        <v>6.9</v>
      </c>
      <c r="CB26" s="8"/>
      <c r="CC26" s="9">
        <f t="shared" si="0"/>
        <v>6.87</v>
      </c>
      <c r="CE26" s="8">
        <v>7.2</v>
      </c>
      <c r="CF26" s="8"/>
      <c r="CG26" s="8">
        <v>7.3</v>
      </c>
      <c r="CH26" s="8"/>
      <c r="CI26" s="8"/>
      <c r="CJ26" s="8">
        <v>8</v>
      </c>
      <c r="CK26" s="8">
        <v>5.5</v>
      </c>
      <c r="CL26" s="8"/>
      <c r="CM26" s="8">
        <v>8</v>
      </c>
      <c r="CN26" s="8"/>
      <c r="CO26" s="8">
        <v>6.3</v>
      </c>
      <c r="CP26" s="8"/>
      <c r="CQ26" s="8">
        <v>6.6</v>
      </c>
      <c r="CR26" s="8"/>
      <c r="CS26" s="8">
        <v>6.9</v>
      </c>
      <c r="CT26" s="8"/>
      <c r="CU26" s="9">
        <f t="shared" si="6"/>
        <v>7.01</v>
      </c>
      <c r="CV26" s="1" t="s">
        <v>79</v>
      </c>
      <c r="CW26" s="8">
        <v>8.8000000000000007</v>
      </c>
      <c r="CX26" s="8"/>
      <c r="CY26" s="8"/>
      <c r="CZ26" s="8">
        <v>8.3000000000000007</v>
      </c>
      <c r="DA26" s="8">
        <v>7.2</v>
      </c>
      <c r="DB26" s="8"/>
      <c r="DC26" s="8">
        <v>6.4</v>
      </c>
      <c r="DD26" s="8"/>
      <c r="DE26" s="8"/>
      <c r="DF26" s="8">
        <v>7.5</v>
      </c>
      <c r="DG26" s="8">
        <v>6.7</v>
      </c>
      <c r="DH26" s="8"/>
      <c r="DI26" s="8">
        <v>8.6999999999999993</v>
      </c>
      <c r="DJ26" s="8"/>
      <c r="DK26" s="8">
        <v>6.8</v>
      </c>
      <c r="DL26" s="8"/>
      <c r="DM26" s="8">
        <v>6.7</v>
      </c>
      <c r="DN26" s="8"/>
      <c r="DO26" s="8"/>
      <c r="DP26" s="8">
        <v>8.6999999999999993</v>
      </c>
      <c r="DQ26" s="9">
        <f t="shared" si="1"/>
        <v>7.41</v>
      </c>
      <c r="DR26" s="1" t="s">
        <v>79</v>
      </c>
      <c r="DS26" s="8">
        <v>8.8000000000000007</v>
      </c>
      <c r="DT26" s="8"/>
      <c r="DU26" s="8">
        <v>6.1</v>
      </c>
      <c r="DV26" s="8"/>
      <c r="DW26" s="8">
        <v>7.9</v>
      </c>
      <c r="DX26" s="8"/>
      <c r="DY26" s="8"/>
      <c r="DZ26" s="7">
        <v>4.7</v>
      </c>
      <c r="EA26" s="8">
        <v>6.3</v>
      </c>
      <c r="EB26" s="8"/>
      <c r="EC26" s="8">
        <v>7.1</v>
      </c>
      <c r="ED26" s="8"/>
      <c r="EE26" s="8"/>
      <c r="EF26" s="7">
        <v>4.9000000000000004</v>
      </c>
      <c r="EG26" s="9">
        <f t="shared" si="2"/>
        <v>6.05</v>
      </c>
      <c r="EH26" s="1" t="s">
        <v>79</v>
      </c>
    </row>
    <row r="27" spans="1:138" x14ac:dyDescent="0.2">
      <c r="A27" s="1">
        <v>16</v>
      </c>
      <c r="B27" s="5" t="s">
        <v>291</v>
      </c>
      <c r="C27" s="1" t="s">
        <v>292</v>
      </c>
      <c r="D27" s="5" t="s">
        <v>8</v>
      </c>
      <c r="E27" s="5" t="s">
        <v>293</v>
      </c>
      <c r="F27" s="5" t="s">
        <v>18</v>
      </c>
      <c r="G27" s="8">
        <v>8.5</v>
      </c>
      <c r="H27" s="8"/>
      <c r="I27" s="8">
        <v>8.3000000000000007</v>
      </c>
      <c r="J27" s="8"/>
      <c r="K27" s="8">
        <v>8</v>
      </c>
      <c r="L27" s="8"/>
      <c r="M27" s="8">
        <v>7.4</v>
      </c>
      <c r="N27" s="8"/>
      <c r="O27" s="8">
        <v>7.5</v>
      </c>
      <c r="P27" s="8"/>
      <c r="Q27" s="8">
        <v>7.5</v>
      </c>
      <c r="R27" s="8"/>
      <c r="S27" s="9">
        <f t="shared" si="3"/>
        <v>7.666666666666667</v>
      </c>
      <c r="U27" s="8">
        <v>7.7</v>
      </c>
      <c r="V27" s="8"/>
      <c r="W27" s="8">
        <v>8.1999999999999993</v>
      </c>
      <c r="X27" s="8"/>
      <c r="Y27" s="8">
        <v>7.5</v>
      </c>
      <c r="Z27" s="8"/>
      <c r="AA27" s="8">
        <v>7</v>
      </c>
      <c r="AB27" s="8"/>
      <c r="AC27" s="8">
        <v>7.2</v>
      </c>
      <c r="AD27" s="8"/>
      <c r="AE27" s="8">
        <v>8.6999999999999993</v>
      </c>
      <c r="AF27" s="8"/>
      <c r="AG27" s="8">
        <v>7.2</v>
      </c>
      <c r="AH27" s="8"/>
      <c r="AI27" s="8">
        <v>7.9</v>
      </c>
      <c r="AJ27" s="8"/>
      <c r="AK27" s="8">
        <v>9</v>
      </c>
      <c r="AL27" s="8"/>
      <c r="AM27" s="9">
        <f t="shared" si="4"/>
        <v>7.8</v>
      </c>
      <c r="AO27" s="8">
        <v>8</v>
      </c>
      <c r="AP27" s="8"/>
      <c r="AQ27" s="8">
        <v>7.3</v>
      </c>
      <c r="AR27" s="8"/>
      <c r="AS27" s="8">
        <v>7</v>
      </c>
      <c r="AT27" s="8"/>
      <c r="AU27" s="8">
        <v>6</v>
      </c>
      <c r="AV27" s="8"/>
      <c r="AW27" s="8">
        <v>5.9</v>
      </c>
      <c r="AX27" s="8"/>
      <c r="AY27" s="8">
        <v>7.9</v>
      </c>
      <c r="AZ27" s="8"/>
      <c r="BA27" s="8">
        <v>6.3</v>
      </c>
      <c r="BB27" s="8"/>
      <c r="BC27" s="8">
        <v>8.6999999999999993</v>
      </c>
      <c r="BD27" s="8"/>
      <c r="BE27" s="8">
        <v>7.8</v>
      </c>
      <c r="BF27" s="8"/>
      <c r="BG27" s="9">
        <f t="shared" si="5"/>
        <v>7.32</v>
      </c>
      <c r="BI27" s="8">
        <v>7.2</v>
      </c>
      <c r="BJ27" s="8"/>
      <c r="BK27" s="8">
        <v>7.3</v>
      </c>
      <c r="BL27" s="8"/>
      <c r="BM27" s="8">
        <v>7</v>
      </c>
      <c r="BN27" s="8"/>
      <c r="BO27" s="8">
        <v>7.9</v>
      </c>
      <c r="BP27" s="8"/>
      <c r="BQ27" s="8">
        <v>8</v>
      </c>
      <c r="BR27" s="8"/>
      <c r="BS27" s="8">
        <v>7.3</v>
      </c>
      <c r="BT27" s="8"/>
      <c r="BU27" s="8">
        <v>6</v>
      </c>
      <c r="BV27" s="8"/>
      <c r="BW27" s="8">
        <v>6.2</v>
      </c>
      <c r="BX27" s="8"/>
      <c r="BY27" s="8">
        <v>8.8000000000000007</v>
      </c>
      <c r="BZ27" s="8"/>
      <c r="CA27" s="8">
        <v>9</v>
      </c>
      <c r="CB27" s="8"/>
      <c r="CC27" s="9">
        <f t="shared" si="0"/>
        <v>7.38</v>
      </c>
      <c r="CE27" s="8">
        <v>7.5</v>
      </c>
      <c r="CF27" s="8"/>
      <c r="CG27" s="8">
        <v>7.9</v>
      </c>
      <c r="CH27" s="8"/>
      <c r="CI27" s="8">
        <v>7.5</v>
      </c>
      <c r="CJ27" s="8"/>
      <c r="CK27" s="8">
        <v>7.5</v>
      </c>
      <c r="CL27" s="8"/>
      <c r="CM27" s="8">
        <v>7.9</v>
      </c>
      <c r="CN27" s="8"/>
      <c r="CO27" s="8"/>
      <c r="CP27" s="8">
        <v>7.6</v>
      </c>
      <c r="CQ27" s="8">
        <v>8.4</v>
      </c>
      <c r="CR27" s="8"/>
      <c r="CS27" s="8">
        <v>8</v>
      </c>
      <c r="CT27" s="8"/>
      <c r="CU27" s="9">
        <f t="shared" si="6"/>
        <v>7.77</v>
      </c>
      <c r="CV27" s="1" t="s">
        <v>79</v>
      </c>
      <c r="CW27" s="8">
        <v>9.3000000000000007</v>
      </c>
      <c r="CX27" s="8"/>
      <c r="CY27" s="8">
        <v>7</v>
      </c>
      <c r="CZ27" s="8"/>
      <c r="DA27" s="8"/>
      <c r="DB27" s="8">
        <v>8.1999999999999993</v>
      </c>
      <c r="DC27" s="8">
        <v>6.4</v>
      </c>
      <c r="DD27" s="8"/>
      <c r="DE27" s="8">
        <v>7.9</v>
      </c>
      <c r="DF27" s="8"/>
      <c r="DG27" s="8">
        <v>7.8</v>
      </c>
      <c r="DH27" s="8"/>
      <c r="DI27" s="8">
        <v>8.9</v>
      </c>
      <c r="DJ27" s="8"/>
      <c r="DK27" s="8">
        <v>7.4</v>
      </c>
      <c r="DL27" s="8"/>
      <c r="DM27" s="8">
        <v>6.9</v>
      </c>
      <c r="DN27" s="8"/>
      <c r="DO27" s="8">
        <v>6.5</v>
      </c>
      <c r="DP27" s="8"/>
      <c r="DQ27" s="9">
        <f t="shared" si="1"/>
        <v>7.46</v>
      </c>
      <c r="DR27" s="1" t="s">
        <v>79</v>
      </c>
      <c r="DS27" s="8">
        <v>8.8000000000000007</v>
      </c>
      <c r="DT27" s="8"/>
      <c r="DU27" s="8">
        <v>8.3000000000000007</v>
      </c>
      <c r="DV27" s="8"/>
      <c r="DW27" s="8">
        <v>7.8</v>
      </c>
      <c r="DX27" s="8"/>
      <c r="DY27" s="8">
        <v>7.3</v>
      </c>
      <c r="DZ27" s="8"/>
      <c r="EA27" s="8"/>
      <c r="EB27" s="8">
        <v>6.5</v>
      </c>
      <c r="EC27" s="8">
        <v>8.3000000000000007</v>
      </c>
      <c r="ED27" s="8"/>
      <c r="EE27" s="8">
        <v>7.8</v>
      </c>
      <c r="EF27" s="8"/>
      <c r="EG27" s="9">
        <f t="shared" si="2"/>
        <v>7.63</v>
      </c>
      <c r="EH27" s="1" t="s">
        <v>79</v>
      </c>
    </row>
    <row r="28" spans="1:138" x14ac:dyDescent="0.2">
      <c r="A28" s="1">
        <v>17</v>
      </c>
      <c r="B28" s="5" t="s">
        <v>294</v>
      </c>
      <c r="C28" s="1" t="s">
        <v>295</v>
      </c>
      <c r="D28" s="5" t="s">
        <v>8</v>
      </c>
      <c r="E28" s="5" t="s">
        <v>296</v>
      </c>
      <c r="F28" s="5" t="s">
        <v>14</v>
      </c>
      <c r="G28" s="8">
        <v>7.5</v>
      </c>
      <c r="H28" s="8"/>
      <c r="I28" s="8">
        <v>7.8</v>
      </c>
      <c r="J28" s="8"/>
      <c r="K28" s="8">
        <v>8</v>
      </c>
      <c r="L28" s="8"/>
      <c r="M28" s="8">
        <v>7.6</v>
      </c>
      <c r="N28" s="8"/>
      <c r="O28" s="8">
        <v>7</v>
      </c>
      <c r="P28" s="8"/>
      <c r="Q28" s="8">
        <v>7.3</v>
      </c>
      <c r="R28" s="8"/>
      <c r="S28" s="9">
        <f t="shared" si="3"/>
        <v>7.2333333333333334</v>
      </c>
      <c r="U28" s="8">
        <v>7</v>
      </c>
      <c r="V28" s="8"/>
      <c r="W28" s="8">
        <v>8.1999999999999993</v>
      </c>
      <c r="X28" s="8"/>
      <c r="Y28" s="8">
        <v>7.8</v>
      </c>
      <c r="Z28" s="8"/>
      <c r="AA28" s="8">
        <v>7</v>
      </c>
      <c r="AB28" s="8"/>
      <c r="AC28" s="8">
        <v>8.4</v>
      </c>
      <c r="AD28" s="8"/>
      <c r="AE28" s="8">
        <v>8.5</v>
      </c>
      <c r="AF28" s="8"/>
      <c r="AG28" s="8">
        <v>8.9</v>
      </c>
      <c r="AH28" s="8"/>
      <c r="AI28" s="8">
        <v>7.5</v>
      </c>
      <c r="AJ28" s="8"/>
      <c r="AK28" s="8">
        <v>8.8000000000000007</v>
      </c>
      <c r="AL28" s="8"/>
      <c r="AM28" s="9">
        <f t="shared" si="4"/>
        <v>8.14</v>
      </c>
      <c r="AO28" s="8">
        <v>6.5</v>
      </c>
      <c r="AP28" s="8"/>
      <c r="AQ28" s="8">
        <v>7.2</v>
      </c>
      <c r="AR28" s="8"/>
      <c r="AS28" s="8">
        <v>8.4</v>
      </c>
      <c r="AT28" s="8"/>
      <c r="AU28" s="8">
        <v>7</v>
      </c>
      <c r="AV28" s="8"/>
      <c r="AW28" s="8">
        <v>7.4</v>
      </c>
      <c r="AX28" s="8"/>
      <c r="AY28" s="8">
        <v>7.4</v>
      </c>
      <c r="AZ28" s="8"/>
      <c r="BA28" s="8">
        <v>6.8</v>
      </c>
      <c r="BB28" s="8"/>
      <c r="BC28" s="8">
        <v>9.1999999999999993</v>
      </c>
      <c r="BD28" s="8"/>
      <c r="BE28" s="8">
        <v>8.8000000000000007</v>
      </c>
      <c r="BF28" s="8"/>
      <c r="BG28" s="9">
        <f t="shared" si="5"/>
        <v>7.61</v>
      </c>
      <c r="BI28" s="8">
        <v>7.3</v>
      </c>
      <c r="BJ28" s="8"/>
      <c r="BK28" s="8">
        <v>8.3000000000000007</v>
      </c>
      <c r="BL28" s="8"/>
      <c r="BM28" s="8">
        <v>6.8</v>
      </c>
      <c r="BN28" s="8"/>
      <c r="BO28" s="8">
        <v>6.8</v>
      </c>
      <c r="BP28" s="8"/>
      <c r="BQ28" s="8">
        <v>9.1</v>
      </c>
      <c r="BR28" s="8"/>
      <c r="BS28" s="8">
        <v>7</v>
      </c>
      <c r="BT28" s="8"/>
      <c r="BU28" s="8">
        <v>7.9</v>
      </c>
      <c r="BV28" s="8"/>
      <c r="BW28" s="8">
        <v>6.5</v>
      </c>
      <c r="BX28" s="8"/>
      <c r="BY28" s="8">
        <v>9.1999999999999993</v>
      </c>
      <c r="BZ28" s="8"/>
      <c r="CA28" s="8">
        <v>7.6</v>
      </c>
      <c r="CB28" s="8"/>
      <c r="CC28" s="9">
        <f t="shared" si="0"/>
        <v>7.61</v>
      </c>
      <c r="CE28" s="8">
        <v>7.3</v>
      </c>
      <c r="CF28" s="8"/>
      <c r="CG28" s="8">
        <v>8.4</v>
      </c>
      <c r="CH28" s="8"/>
      <c r="CI28" s="8">
        <v>7.9</v>
      </c>
      <c r="CJ28" s="8"/>
      <c r="CK28" s="8">
        <v>6.4</v>
      </c>
      <c r="CL28" s="8"/>
      <c r="CM28" s="8">
        <v>8.5</v>
      </c>
      <c r="CN28" s="8"/>
      <c r="CO28" s="8">
        <v>6.7</v>
      </c>
      <c r="CP28" s="8"/>
      <c r="CQ28" s="8">
        <v>6.9</v>
      </c>
      <c r="CR28" s="8"/>
      <c r="CS28" s="8">
        <v>8.8000000000000007</v>
      </c>
      <c r="CT28" s="8"/>
      <c r="CU28" s="9">
        <f t="shared" si="6"/>
        <v>7.59</v>
      </c>
      <c r="CW28" s="8">
        <v>8.8000000000000007</v>
      </c>
      <c r="CX28" s="8"/>
      <c r="CY28" s="8">
        <v>7.5</v>
      </c>
      <c r="CZ28" s="8"/>
      <c r="DA28" s="8">
        <v>9</v>
      </c>
      <c r="DB28" s="8"/>
      <c r="DC28" s="8">
        <v>8</v>
      </c>
      <c r="DD28" s="8"/>
      <c r="DE28" s="8">
        <v>7.4</v>
      </c>
      <c r="DF28" s="8"/>
      <c r="DG28" s="8">
        <v>7.4</v>
      </c>
      <c r="DH28" s="8"/>
      <c r="DI28" s="8">
        <v>8.3000000000000007</v>
      </c>
      <c r="DJ28" s="8"/>
      <c r="DK28" s="8">
        <v>7.2</v>
      </c>
      <c r="DL28" s="8"/>
      <c r="DM28" s="8">
        <v>7.9</v>
      </c>
      <c r="DN28" s="8"/>
      <c r="DO28" s="8">
        <v>6.9</v>
      </c>
      <c r="DP28" s="8"/>
      <c r="DQ28" s="9">
        <f t="shared" si="1"/>
        <v>7.72</v>
      </c>
      <c r="DR28" s="1" t="s">
        <v>79</v>
      </c>
      <c r="DS28" s="8">
        <v>8.8000000000000007</v>
      </c>
      <c r="DT28" s="8"/>
      <c r="DU28" s="8">
        <v>8.6</v>
      </c>
      <c r="DV28" s="8"/>
      <c r="DW28" s="8">
        <v>8</v>
      </c>
      <c r="DX28" s="8"/>
      <c r="DY28" s="8">
        <v>7.1</v>
      </c>
      <c r="DZ28" s="8"/>
      <c r="EA28" s="8">
        <v>6.7</v>
      </c>
      <c r="EB28" s="8"/>
      <c r="EC28" s="8">
        <v>8.3000000000000007</v>
      </c>
      <c r="ED28" s="8"/>
      <c r="EE28" s="8">
        <v>8.9</v>
      </c>
      <c r="EF28" s="8"/>
      <c r="EG28" s="9">
        <f t="shared" si="2"/>
        <v>7.82</v>
      </c>
    </row>
    <row r="29" spans="1:138" x14ac:dyDescent="0.2">
      <c r="A29" s="1">
        <v>18</v>
      </c>
      <c r="B29" s="5" t="s">
        <v>297</v>
      </c>
      <c r="C29" s="1" t="s">
        <v>298</v>
      </c>
      <c r="D29" s="5" t="s">
        <v>8</v>
      </c>
      <c r="E29" s="5" t="s">
        <v>299</v>
      </c>
      <c r="F29" s="5" t="s">
        <v>300</v>
      </c>
      <c r="G29" s="8">
        <v>9.5</v>
      </c>
      <c r="H29" s="8"/>
      <c r="I29" s="8">
        <v>7.5</v>
      </c>
      <c r="J29" s="8"/>
      <c r="K29" s="8">
        <v>7</v>
      </c>
      <c r="L29" s="8"/>
      <c r="M29" s="8">
        <v>7</v>
      </c>
      <c r="N29" s="8"/>
      <c r="O29" s="8">
        <v>6.8</v>
      </c>
      <c r="P29" s="8"/>
      <c r="Q29" s="8">
        <v>6.5</v>
      </c>
      <c r="R29" s="8"/>
      <c r="S29" s="9">
        <f t="shared" si="3"/>
        <v>7.1000000000000005</v>
      </c>
      <c r="U29" s="8">
        <v>5.3</v>
      </c>
      <c r="V29" s="8"/>
      <c r="W29" s="8">
        <v>6.4</v>
      </c>
      <c r="X29" s="8"/>
      <c r="Y29" s="8">
        <v>7</v>
      </c>
      <c r="Z29" s="8"/>
      <c r="AA29" s="8">
        <v>7</v>
      </c>
      <c r="AB29" s="8"/>
      <c r="AC29" s="8">
        <v>8.3000000000000007</v>
      </c>
      <c r="AD29" s="8"/>
      <c r="AE29" s="8">
        <v>8.6999999999999993</v>
      </c>
      <c r="AF29" s="8"/>
      <c r="AG29" s="8">
        <v>6.3</v>
      </c>
      <c r="AH29" s="8"/>
      <c r="AI29" s="8">
        <v>6.9</v>
      </c>
      <c r="AJ29" s="8"/>
      <c r="AK29" s="8">
        <v>7.9</v>
      </c>
      <c r="AL29" s="8"/>
      <c r="AM29" s="9">
        <f t="shared" si="4"/>
        <v>7.02</v>
      </c>
      <c r="AO29" s="8">
        <v>7</v>
      </c>
      <c r="AP29" s="8"/>
      <c r="AQ29" s="8">
        <v>6.5</v>
      </c>
      <c r="AR29" s="8"/>
      <c r="AS29" s="8"/>
      <c r="AT29" s="8">
        <v>7.2</v>
      </c>
      <c r="AU29" s="8">
        <v>7</v>
      </c>
      <c r="AV29" s="8"/>
      <c r="AW29" s="8"/>
      <c r="AX29" s="8">
        <v>7.8</v>
      </c>
      <c r="AY29" s="8">
        <v>7</v>
      </c>
      <c r="AZ29" s="8"/>
      <c r="BA29" s="8">
        <v>5.8</v>
      </c>
      <c r="BB29" s="8"/>
      <c r="BC29" s="8">
        <v>8.6999999999999993</v>
      </c>
      <c r="BD29" s="8"/>
      <c r="BE29" s="8"/>
      <c r="BF29" s="8">
        <v>8.3000000000000007</v>
      </c>
      <c r="BG29" s="9">
        <f t="shared" si="5"/>
        <v>7.23</v>
      </c>
      <c r="BH29" s="1" t="s">
        <v>79</v>
      </c>
      <c r="BI29" s="8">
        <v>7</v>
      </c>
      <c r="BJ29" s="8"/>
      <c r="BK29" s="8">
        <v>7.3</v>
      </c>
      <c r="BL29" s="8"/>
      <c r="BM29" s="8">
        <v>6.5</v>
      </c>
      <c r="BN29" s="8"/>
      <c r="BO29" s="8">
        <v>7.5</v>
      </c>
      <c r="BP29" s="8"/>
      <c r="BQ29" s="8">
        <v>7.8</v>
      </c>
      <c r="BR29" s="8"/>
      <c r="BS29" s="8">
        <v>6.5</v>
      </c>
      <c r="BT29" s="8"/>
      <c r="BU29" s="8">
        <v>6.4</v>
      </c>
      <c r="BV29" s="8"/>
      <c r="BW29" s="8">
        <v>7.1</v>
      </c>
      <c r="BX29" s="8"/>
      <c r="BY29" s="8">
        <v>9.1999999999999993</v>
      </c>
      <c r="BZ29" s="8"/>
      <c r="CA29" s="8">
        <v>7.7</v>
      </c>
      <c r="CB29" s="8"/>
      <c r="CC29" s="9">
        <f t="shared" si="0"/>
        <v>7.27</v>
      </c>
      <c r="CE29" s="8">
        <v>6</v>
      </c>
      <c r="CF29" s="8"/>
      <c r="CG29" s="8">
        <v>7</v>
      </c>
      <c r="CH29" s="8"/>
      <c r="CI29" s="8">
        <v>6.2</v>
      </c>
      <c r="CJ29" s="8"/>
      <c r="CK29" s="8">
        <v>6.7</v>
      </c>
      <c r="CL29" s="8"/>
      <c r="CM29" s="8">
        <v>7.8</v>
      </c>
      <c r="CN29" s="8"/>
      <c r="CO29" s="8"/>
      <c r="CP29" s="8">
        <v>6.9</v>
      </c>
      <c r="CQ29" s="8">
        <v>6.7</v>
      </c>
      <c r="CR29" s="8"/>
      <c r="CS29" s="8">
        <v>7.5</v>
      </c>
      <c r="CT29" s="8"/>
      <c r="CU29" s="9">
        <f t="shared" si="6"/>
        <v>6.86</v>
      </c>
      <c r="CV29" s="1" t="s">
        <v>79</v>
      </c>
      <c r="CW29" s="8">
        <v>8.8000000000000007</v>
      </c>
      <c r="CX29" s="8"/>
      <c r="CY29" s="8"/>
      <c r="CZ29" s="8">
        <v>8.4</v>
      </c>
      <c r="DA29" s="8">
        <v>7</v>
      </c>
      <c r="DB29" s="8"/>
      <c r="DC29" s="8"/>
      <c r="DD29" s="8">
        <v>7.3</v>
      </c>
      <c r="DE29" s="8">
        <v>7.4</v>
      </c>
      <c r="DF29" s="8"/>
      <c r="DG29" s="8">
        <v>7.5</v>
      </c>
      <c r="DH29" s="8"/>
      <c r="DI29" s="8">
        <v>7.1</v>
      </c>
      <c r="DJ29" s="8"/>
      <c r="DK29" s="8">
        <v>6.7</v>
      </c>
      <c r="DL29" s="8"/>
      <c r="DM29" s="8"/>
      <c r="DN29" s="8">
        <v>7.8</v>
      </c>
      <c r="DO29" s="8">
        <v>7.5</v>
      </c>
      <c r="DP29" s="8"/>
      <c r="DQ29" s="9">
        <f t="shared" si="1"/>
        <v>7.42</v>
      </c>
      <c r="DR29" s="1" t="s">
        <v>79</v>
      </c>
      <c r="DS29" s="8">
        <v>8.8000000000000007</v>
      </c>
      <c r="DT29" s="8"/>
      <c r="DU29" s="8">
        <v>7.4</v>
      </c>
      <c r="DV29" s="8"/>
      <c r="DW29" s="8">
        <v>7.4</v>
      </c>
      <c r="DX29" s="8"/>
      <c r="DY29" s="8">
        <v>7.1</v>
      </c>
      <c r="DZ29" s="8"/>
      <c r="EA29" s="8"/>
      <c r="EB29" s="7">
        <v>5.6</v>
      </c>
      <c r="EC29" s="8">
        <v>6.2</v>
      </c>
      <c r="ED29" s="8"/>
      <c r="EE29" s="8">
        <v>6</v>
      </c>
      <c r="EF29" s="8"/>
      <c r="EG29" s="9">
        <f t="shared" si="2"/>
        <v>6.64</v>
      </c>
      <c r="EH29" s="1" t="s">
        <v>79</v>
      </c>
    </row>
    <row r="30" spans="1:138" x14ac:dyDescent="0.2">
      <c r="A30" s="1">
        <v>19</v>
      </c>
      <c r="B30" s="5" t="s">
        <v>301</v>
      </c>
      <c r="C30" s="1" t="s">
        <v>302</v>
      </c>
      <c r="D30" s="5" t="s">
        <v>8</v>
      </c>
      <c r="E30" s="5" t="s">
        <v>303</v>
      </c>
      <c r="F30" s="5" t="s">
        <v>300</v>
      </c>
      <c r="G30" s="8">
        <v>8.5</v>
      </c>
      <c r="H30" s="8"/>
      <c r="I30" s="8">
        <v>8.3000000000000007</v>
      </c>
      <c r="J30" s="8"/>
      <c r="K30" s="8">
        <v>8</v>
      </c>
      <c r="L30" s="8"/>
      <c r="M30" s="8">
        <v>7.1</v>
      </c>
      <c r="N30" s="8"/>
      <c r="O30" s="8">
        <v>6.5</v>
      </c>
      <c r="P30" s="8"/>
      <c r="Q30" s="8">
        <v>8</v>
      </c>
      <c r="R30" s="8"/>
      <c r="S30" s="9">
        <f t="shared" si="3"/>
        <v>7.583333333333333</v>
      </c>
      <c r="U30" s="8">
        <v>6.3</v>
      </c>
      <c r="V30" s="8"/>
      <c r="W30" s="8">
        <v>7.4</v>
      </c>
      <c r="X30" s="8"/>
      <c r="Y30" s="8">
        <v>7.4</v>
      </c>
      <c r="Z30" s="8"/>
      <c r="AA30" s="8">
        <v>8</v>
      </c>
      <c r="AB30" s="8"/>
      <c r="AC30" s="8">
        <v>7.9</v>
      </c>
      <c r="AD30" s="8"/>
      <c r="AE30" s="8">
        <v>8.6999999999999993</v>
      </c>
      <c r="AF30" s="8"/>
      <c r="AG30" s="8">
        <v>9.1999999999999993</v>
      </c>
      <c r="AH30" s="8"/>
      <c r="AI30" s="8">
        <v>7.7</v>
      </c>
      <c r="AJ30" s="8"/>
      <c r="AK30" s="8">
        <v>8.8000000000000007</v>
      </c>
      <c r="AL30" s="8"/>
      <c r="AM30" s="9">
        <f t="shared" si="4"/>
        <v>7.94</v>
      </c>
      <c r="AO30" s="8">
        <v>7.2</v>
      </c>
      <c r="AP30" s="8"/>
      <c r="AQ30" s="8">
        <v>6.8</v>
      </c>
      <c r="AR30" s="8"/>
      <c r="AS30" s="8">
        <v>7</v>
      </c>
      <c r="AT30" s="8"/>
      <c r="AU30" s="8">
        <v>6</v>
      </c>
      <c r="AV30" s="8"/>
      <c r="AW30" s="8">
        <v>7.8</v>
      </c>
      <c r="AX30" s="8"/>
      <c r="AY30" s="8">
        <v>7.2</v>
      </c>
      <c r="AZ30" s="8"/>
      <c r="BA30" s="8">
        <v>7.7</v>
      </c>
      <c r="BB30" s="8"/>
      <c r="BC30" s="8">
        <v>7.8</v>
      </c>
      <c r="BD30" s="8"/>
      <c r="BE30" s="8">
        <v>8.6999999999999993</v>
      </c>
      <c r="BF30" s="8"/>
      <c r="BG30" s="9">
        <f t="shared" si="5"/>
        <v>7.54</v>
      </c>
      <c r="BI30" s="8">
        <v>6.2</v>
      </c>
      <c r="BJ30" s="8"/>
      <c r="BK30" s="8">
        <v>7.3</v>
      </c>
      <c r="BL30" s="8"/>
      <c r="BM30" s="8">
        <v>6.5</v>
      </c>
      <c r="BN30" s="8"/>
      <c r="BO30" s="8">
        <v>7.2</v>
      </c>
      <c r="BP30" s="8"/>
      <c r="BQ30" s="8">
        <v>7.9</v>
      </c>
      <c r="BR30" s="8"/>
      <c r="BS30" s="8">
        <v>7.7</v>
      </c>
      <c r="BT30" s="8"/>
      <c r="BU30" s="8">
        <v>7.7</v>
      </c>
      <c r="BV30" s="8"/>
      <c r="BW30" s="8">
        <v>9</v>
      </c>
      <c r="BX30" s="8"/>
      <c r="BY30" s="8">
        <v>9.5</v>
      </c>
      <c r="BZ30" s="8"/>
      <c r="CA30" s="8">
        <v>8.6</v>
      </c>
      <c r="CB30" s="8"/>
      <c r="CC30" s="9">
        <f t="shared" si="0"/>
        <v>7.87</v>
      </c>
      <c r="CE30" s="8">
        <v>7.2</v>
      </c>
      <c r="CF30" s="8"/>
      <c r="CG30" s="8">
        <v>7.9</v>
      </c>
      <c r="CH30" s="8"/>
      <c r="CI30" s="8">
        <v>7.8</v>
      </c>
      <c r="CJ30" s="8"/>
      <c r="CK30" s="8">
        <v>8.1</v>
      </c>
      <c r="CL30" s="8"/>
      <c r="CM30" s="8">
        <v>8.6999999999999993</v>
      </c>
      <c r="CN30" s="8"/>
      <c r="CO30" s="8">
        <v>7.5</v>
      </c>
      <c r="CP30" s="8"/>
      <c r="CQ30" s="8">
        <v>6.9</v>
      </c>
      <c r="CR30" s="8"/>
      <c r="CS30" s="8">
        <v>9</v>
      </c>
      <c r="CT30" s="8"/>
      <c r="CU30" s="9">
        <f t="shared" si="6"/>
        <v>7.87</v>
      </c>
      <c r="CW30" s="8">
        <v>9.3000000000000007</v>
      </c>
      <c r="CX30" s="8"/>
      <c r="CY30" s="8">
        <v>8.3000000000000007</v>
      </c>
      <c r="CZ30" s="8"/>
      <c r="DA30" s="8">
        <v>9.1</v>
      </c>
      <c r="DB30" s="8"/>
      <c r="DC30" s="8">
        <v>7</v>
      </c>
      <c r="DD30" s="8"/>
      <c r="DE30" s="8">
        <v>8.1999999999999993</v>
      </c>
      <c r="DF30" s="8"/>
      <c r="DG30" s="8">
        <v>7.9</v>
      </c>
      <c r="DH30" s="8"/>
      <c r="DI30" s="8">
        <v>9</v>
      </c>
      <c r="DJ30" s="8"/>
      <c r="DK30" s="8">
        <v>8</v>
      </c>
      <c r="DL30" s="8"/>
      <c r="DM30" s="8">
        <v>7.8</v>
      </c>
      <c r="DN30" s="8"/>
      <c r="DO30" s="8">
        <v>8.5</v>
      </c>
      <c r="DP30" s="8"/>
      <c r="DQ30" s="9">
        <f t="shared" si="1"/>
        <v>8.18</v>
      </c>
      <c r="DS30" s="8">
        <v>8.8000000000000007</v>
      </c>
      <c r="DT30" s="8"/>
      <c r="DU30" s="8">
        <v>9</v>
      </c>
      <c r="DV30" s="8"/>
      <c r="DW30" s="8">
        <v>7.7</v>
      </c>
      <c r="DX30" s="8"/>
      <c r="DY30" s="8">
        <v>8.6</v>
      </c>
      <c r="DZ30" s="8"/>
      <c r="EA30" s="8">
        <v>7.3</v>
      </c>
      <c r="EB30" s="8"/>
      <c r="EC30" s="8">
        <v>8.1999999999999993</v>
      </c>
      <c r="ED30" s="8"/>
      <c r="EE30" s="8">
        <v>9.3000000000000007</v>
      </c>
      <c r="EF30" s="8"/>
      <c r="EG30" s="9">
        <f t="shared" si="2"/>
        <v>8.35</v>
      </c>
    </row>
    <row r="31" spans="1:138" x14ac:dyDescent="0.2">
      <c r="A31" s="1">
        <v>20</v>
      </c>
      <c r="B31" s="5" t="s">
        <v>304</v>
      </c>
      <c r="C31" s="1" t="s">
        <v>305</v>
      </c>
      <c r="D31" s="5" t="s">
        <v>8</v>
      </c>
      <c r="E31" s="5" t="s">
        <v>306</v>
      </c>
      <c r="F31" s="5" t="s">
        <v>307</v>
      </c>
      <c r="G31" s="8">
        <v>7</v>
      </c>
      <c r="H31" s="8"/>
      <c r="I31" s="8">
        <v>8.3000000000000007</v>
      </c>
      <c r="J31" s="8"/>
      <c r="K31" s="8">
        <v>8</v>
      </c>
      <c r="L31" s="8"/>
      <c r="M31" s="8">
        <v>7.6</v>
      </c>
      <c r="N31" s="8"/>
      <c r="O31" s="8">
        <v>7.3</v>
      </c>
      <c r="P31" s="8"/>
      <c r="Q31" s="8">
        <v>7</v>
      </c>
      <c r="R31" s="8"/>
      <c r="S31" s="9">
        <f t="shared" si="3"/>
        <v>7.1000000000000005</v>
      </c>
      <c r="U31" s="8">
        <v>7.4</v>
      </c>
      <c r="V31" s="8"/>
      <c r="W31" s="8">
        <v>7.4</v>
      </c>
      <c r="X31" s="8"/>
      <c r="Y31" s="8">
        <v>7.7</v>
      </c>
      <c r="Z31" s="8"/>
      <c r="AA31" s="8">
        <v>8</v>
      </c>
      <c r="AB31" s="8"/>
      <c r="AC31" s="8">
        <v>7.2</v>
      </c>
      <c r="AD31" s="8"/>
      <c r="AE31" s="8">
        <v>9.1999999999999993</v>
      </c>
      <c r="AF31" s="8"/>
      <c r="AG31" s="8">
        <v>9.5</v>
      </c>
      <c r="AH31" s="8"/>
      <c r="AI31" s="8">
        <v>7</v>
      </c>
      <c r="AJ31" s="8"/>
      <c r="AK31" s="8">
        <v>8.9</v>
      </c>
      <c r="AL31" s="8"/>
      <c r="AM31" s="9">
        <f t="shared" si="4"/>
        <v>7.95</v>
      </c>
      <c r="AO31" s="8">
        <v>7.7</v>
      </c>
      <c r="AP31" s="8"/>
      <c r="AQ31" s="8">
        <v>5.9</v>
      </c>
      <c r="AR31" s="8"/>
      <c r="AS31" s="8">
        <v>6.5</v>
      </c>
      <c r="AT31" s="8"/>
      <c r="AU31" s="8">
        <v>8</v>
      </c>
      <c r="AV31" s="8"/>
      <c r="AW31" s="8">
        <v>7.4</v>
      </c>
      <c r="AX31" s="8"/>
      <c r="AY31" s="8">
        <v>7.3</v>
      </c>
      <c r="AZ31" s="8"/>
      <c r="BA31" s="8">
        <v>7</v>
      </c>
      <c r="BB31" s="8"/>
      <c r="BC31" s="8">
        <v>9.1999999999999993</v>
      </c>
      <c r="BD31" s="8"/>
      <c r="BE31" s="8">
        <v>6.9</v>
      </c>
      <c r="BF31" s="8"/>
      <c r="BG31" s="9">
        <f t="shared" si="5"/>
        <v>7.18</v>
      </c>
      <c r="BI31" s="8">
        <v>8.1</v>
      </c>
      <c r="BJ31" s="8"/>
      <c r="BK31" s="8">
        <v>7.3</v>
      </c>
      <c r="BL31" s="8"/>
      <c r="BM31" s="8">
        <v>7.3</v>
      </c>
      <c r="BN31" s="8"/>
      <c r="BO31" s="8">
        <v>8.1999999999999993</v>
      </c>
      <c r="BP31" s="8"/>
      <c r="BQ31" s="8">
        <v>7</v>
      </c>
      <c r="BR31" s="8"/>
      <c r="BS31" s="8">
        <v>7.3</v>
      </c>
      <c r="BT31" s="8"/>
      <c r="BU31" s="8">
        <v>8.1</v>
      </c>
      <c r="BV31" s="8"/>
      <c r="BW31" s="8">
        <v>8.1999999999999993</v>
      </c>
      <c r="BX31" s="8"/>
      <c r="BY31" s="8">
        <v>8.8000000000000007</v>
      </c>
      <c r="BZ31" s="8"/>
      <c r="CA31" s="8">
        <v>8.3000000000000007</v>
      </c>
      <c r="CB31" s="8"/>
      <c r="CC31" s="9">
        <f t="shared" si="0"/>
        <v>7.9</v>
      </c>
      <c r="CE31" s="8">
        <v>7.8</v>
      </c>
      <c r="CF31" s="8"/>
      <c r="CG31" s="8">
        <v>8</v>
      </c>
      <c r="CH31" s="8"/>
      <c r="CI31" s="8">
        <v>7.5</v>
      </c>
      <c r="CJ31" s="8"/>
      <c r="CK31" s="8">
        <v>9</v>
      </c>
      <c r="CL31" s="8"/>
      <c r="CM31" s="8">
        <v>8</v>
      </c>
      <c r="CN31" s="8"/>
      <c r="CO31" s="8">
        <v>7.3</v>
      </c>
      <c r="CP31" s="8"/>
      <c r="CQ31" s="8">
        <v>8.4</v>
      </c>
      <c r="CR31" s="8"/>
      <c r="CS31" s="8">
        <v>8.5</v>
      </c>
      <c r="CT31" s="8"/>
      <c r="CU31" s="9">
        <f t="shared" si="6"/>
        <v>8.01</v>
      </c>
      <c r="CW31" s="8">
        <v>9.3000000000000007</v>
      </c>
      <c r="CX31" s="8"/>
      <c r="CY31" s="8">
        <v>6.8</v>
      </c>
      <c r="CZ31" s="8"/>
      <c r="DA31" s="8">
        <v>7.2</v>
      </c>
      <c r="DB31" s="8"/>
      <c r="DC31" s="8">
        <v>7.9</v>
      </c>
      <c r="DD31" s="8"/>
      <c r="DE31" s="8">
        <v>8.8000000000000007</v>
      </c>
      <c r="DF31" s="8"/>
      <c r="DG31" s="8">
        <v>7.9</v>
      </c>
      <c r="DH31" s="8"/>
      <c r="DI31" s="8">
        <v>8.1999999999999993</v>
      </c>
      <c r="DJ31" s="8"/>
      <c r="DK31" s="8">
        <v>7.9</v>
      </c>
      <c r="DL31" s="8"/>
      <c r="DM31" s="8">
        <v>7.4</v>
      </c>
      <c r="DN31" s="8"/>
      <c r="DO31" s="8">
        <v>7.7</v>
      </c>
      <c r="DP31" s="8"/>
      <c r="DQ31" s="9">
        <f t="shared" si="1"/>
        <v>7.76</v>
      </c>
      <c r="DS31" s="8">
        <v>9</v>
      </c>
      <c r="DT31" s="8"/>
      <c r="DU31" s="8">
        <v>9.1999999999999993</v>
      </c>
      <c r="DV31" s="8"/>
      <c r="DW31" s="8">
        <v>7.4</v>
      </c>
      <c r="DX31" s="8"/>
      <c r="DY31" s="8">
        <v>7.6</v>
      </c>
      <c r="DZ31" s="8"/>
      <c r="EA31" s="8">
        <v>7.2</v>
      </c>
      <c r="EB31" s="8"/>
      <c r="EC31" s="8">
        <v>8.8000000000000007</v>
      </c>
      <c r="ED31" s="8"/>
      <c r="EE31" s="8">
        <v>7.9</v>
      </c>
      <c r="EF31" s="8"/>
      <c r="EG31" s="9">
        <f t="shared" si="2"/>
        <v>8.0399999999999991</v>
      </c>
    </row>
    <row r="32" spans="1:138" x14ac:dyDescent="0.2">
      <c r="A32" s="1">
        <v>21</v>
      </c>
      <c r="B32" s="5" t="s">
        <v>308</v>
      </c>
      <c r="C32" s="1" t="s">
        <v>309</v>
      </c>
      <c r="D32" s="5" t="s">
        <v>8</v>
      </c>
      <c r="E32" s="5" t="s">
        <v>310</v>
      </c>
      <c r="F32" s="5" t="s">
        <v>311</v>
      </c>
      <c r="G32" s="8"/>
      <c r="H32" s="8">
        <v>7.5</v>
      </c>
      <c r="I32" s="8">
        <v>7.8</v>
      </c>
      <c r="J32" s="8"/>
      <c r="K32" s="8">
        <v>7</v>
      </c>
      <c r="L32" s="8"/>
      <c r="M32" s="8">
        <v>7.7</v>
      </c>
      <c r="N32" s="8"/>
      <c r="O32" s="8">
        <v>7.4</v>
      </c>
      <c r="P32" s="8"/>
      <c r="Q32" s="8">
        <v>7.4</v>
      </c>
      <c r="R32" s="8"/>
      <c r="S32" s="9">
        <f t="shared" si="3"/>
        <v>7.416666666666667</v>
      </c>
      <c r="T32" s="1" t="s">
        <v>79</v>
      </c>
      <c r="U32" s="8">
        <v>5.6</v>
      </c>
      <c r="V32" s="8"/>
      <c r="W32" s="8">
        <v>7.3</v>
      </c>
      <c r="X32" s="8"/>
      <c r="Y32" s="8">
        <v>6.4</v>
      </c>
      <c r="Z32" s="8"/>
      <c r="AA32" s="8">
        <v>8</v>
      </c>
      <c r="AB32" s="8"/>
      <c r="AC32" s="8">
        <v>7.9</v>
      </c>
      <c r="AD32" s="8"/>
      <c r="AE32" s="8">
        <v>8.6999999999999993</v>
      </c>
      <c r="AF32" s="8"/>
      <c r="AG32" s="8">
        <v>8.6999999999999993</v>
      </c>
      <c r="AH32" s="8"/>
      <c r="AI32" s="8">
        <v>6.3</v>
      </c>
      <c r="AJ32" s="8"/>
      <c r="AK32" s="8">
        <v>8.8000000000000007</v>
      </c>
      <c r="AL32" s="8"/>
      <c r="AM32" s="9">
        <f t="shared" si="4"/>
        <v>7.42</v>
      </c>
      <c r="AO32" s="8">
        <v>6.4</v>
      </c>
      <c r="AP32" s="8"/>
      <c r="AQ32" s="8">
        <v>5.9</v>
      </c>
      <c r="AR32" s="8"/>
      <c r="AS32" s="8"/>
      <c r="AT32" s="8">
        <v>7.5</v>
      </c>
      <c r="AU32" s="8">
        <v>7</v>
      </c>
      <c r="AV32" s="8"/>
      <c r="AW32" s="8"/>
      <c r="AX32" s="8">
        <v>7.4</v>
      </c>
      <c r="AY32" s="8">
        <v>7.3</v>
      </c>
      <c r="AZ32" s="8"/>
      <c r="BA32" s="8">
        <v>7.3</v>
      </c>
      <c r="BB32" s="8"/>
      <c r="BC32" s="8">
        <v>8.6999999999999993</v>
      </c>
      <c r="BD32" s="8"/>
      <c r="BE32" s="8">
        <v>6</v>
      </c>
      <c r="BF32" s="8"/>
      <c r="BG32" s="9">
        <f t="shared" si="5"/>
        <v>6.97</v>
      </c>
      <c r="BH32" s="1" t="s">
        <v>79</v>
      </c>
      <c r="BI32" s="8">
        <v>7.4</v>
      </c>
      <c r="BJ32" s="8"/>
      <c r="BK32" s="8">
        <v>7.5</v>
      </c>
      <c r="BL32" s="8"/>
      <c r="BM32" s="8">
        <v>6.5</v>
      </c>
      <c r="BN32" s="8"/>
      <c r="BO32" s="8">
        <v>5.9</v>
      </c>
      <c r="BP32" s="8"/>
      <c r="BQ32" s="8">
        <v>7</v>
      </c>
      <c r="BR32" s="8"/>
      <c r="BS32" s="8">
        <v>7.5</v>
      </c>
      <c r="BT32" s="8"/>
      <c r="BU32" s="8">
        <v>6.2</v>
      </c>
      <c r="BV32" s="8"/>
      <c r="BW32" s="8">
        <v>6.7</v>
      </c>
      <c r="BX32" s="8"/>
      <c r="BY32" s="8">
        <v>9.1999999999999993</v>
      </c>
      <c r="BZ32" s="8"/>
      <c r="CA32" s="8">
        <v>7.9</v>
      </c>
      <c r="CB32" s="8"/>
      <c r="CC32" s="9">
        <f t="shared" si="0"/>
        <v>7.07</v>
      </c>
      <c r="CE32" s="8">
        <v>6.9</v>
      </c>
      <c r="CF32" s="8"/>
      <c r="CG32" s="8">
        <v>7.3</v>
      </c>
      <c r="CH32" s="8"/>
      <c r="CI32" s="8">
        <v>6.8</v>
      </c>
      <c r="CJ32" s="8"/>
      <c r="CK32" s="8">
        <v>6.2</v>
      </c>
      <c r="CL32" s="8"/>
      <c r="CM32" s="8">
        <v>7.7</v>
      </c>
      <c r="CN32" s="8"/>
      <c r="CO32" s="8">
        <v>6.2</v>
      </c>
      <c r="CP32" s="8"/>
      <c r="CQ32" s="8">
        <v>7.1</v>
      </c>
      <c r="CR32" s="8"/>
      <c r="CS32" s="8">
        <v>7.6</v>
      </c>
      <c r="CT32" s="8"/>
      <c r="CU32" s="9">
        <f t="shared" si="6"/>
        <v>6.97</v>
      </c>
      <c r="CW32" s="8">
        <v>8.8000000000000007</v>
      </c>
      <c r="CX32" s="8"/>
      <c r="CY32" s="8">
        <v>6.3</v>
      </c>
      <c r="CZ32" s="8"/>
      <c r="DA32" s="8">
        <v>8.8000000000000007</v>
      </c>
      <c r="DB32" s="8"/>
      <c r="DC32" s="8">
        <v>6.7</v>
      </c>
      <c r="DD32" s="8"/>
      <c r="DE32" s="8">
        <v>6.7</v>
      </c>
      <c r="DF32" s="8"/>
      <c r="DG32" s="8">
        <v>6.9</v>
      </c>
      <c r="DH32" s="8"/>
      <c r="DI32" s="8">
        <v>8.1</v>
      </c>
      <c r="DJ32" s="8"/>
      <c r="DK32" s="8">
        <v>8</v>
      </c>
      <c r="DL32" s="8"/>
      <c r="DM32" s="8">
        <v>7.3</v>
      </c>
      <c r="DN32" s="8"/>
      <c r="DO32" s="8">
        <v>6.3</v>
      </c>
      <c r="DP32" s="8"/>
      <c r="DQ32" s="9">
        <f t="shared" si="1"/>
        <v>7.22</v>
      </c>
      <c r="DS32" s="8">
        <v>8.8000000000000007</v>
      </c>
      <c r="DT32" s="8"/>
      <c r="DU32" s="8">
        <v>7</v>
      </c>
      <c r="DV32" s="8"/>
      <c r="DW32" s="8">
        <v>7.4</v>
      </c>
      <c r="DX32" s="8"/>
      <c r="DY32" s="8">
        <v>7</v>
      </c>
      <c r="DZ32" s="8"/>
      <c r="EA32" s="8">
        <v>6.2</v>
      </c>
      <c r="EB32" s="8"/>
      <c r="EC32" s="8">
        <v>7.6</v>
      </c>
      <c r="ED32" s="8"/>
      <c r="EE32" s="8">
        <v>8</v>
      </c>
      <c r="EF32" s="8"/>
      <c r="EG32" s="9">
        <f t="shared" si="2"/>
        <v>7.13</v>
      </c>
    </row>
    <row r="33" spans="1:138" x14ac:dyDescent="0.2">
      <c r="A33" s="1">
        <v>22</v>
      </c>
      <c r="B33" s="5" t="s">
        <v>312</v>
      </c>
      <c r="C33" s="1" t="s">
        <v>313</v>
      </c>
      <c r="D33" s="5" t="s">
        <v>8</v>
      </c>
      <c r="E33" s="5" t="s">
        <v>235</v>
      </c>
      <c r="F33" s="5" t="s">
        <v>14</v>
      </c>
      <c r="G33" s="8">
        <v>7</v>
      </c>
      <c r="H33" s="8"/>
      <c r="I33" s="8">
        <v>7.8</v>
      </c>
      <c r="J33" s="8"/>
      <c r="K33" s="8">
        <v>8</v>
      </c>
      <c r="L33" s="8"/>
      <c r="M33" s="8">
        <v>7</v>
      </c>
      <c r="N33" s="8"/>
      <c r="O33" s="8">
        <v>6.9</v>
      </c>
      <c r="P33" s="8"/>
      <c r="Q33" s="8">
        <v>6</v>
      </c>
      <c r="R33" s="8"/>
      <c r="S33" s="9">
        <f t="shared" si="3"/>
        <v>6.4666666666666659</v>
      </c>
      <c r="U33" s="8">
        <v>6.1</v>
      </c>
      <c r="V33" s="8"/>
      <c r="W33" s="8">
        <v>6.5</v>
      </c>
      <c r="X33" s="8"/>
      <c r="Y33" s="8"/>
      <c r="Z33" s="8">
        <v>6.2</v>
      </c>
      <c r="AA33" s="8">
        <v>8</v>
      </c>
      <c r="AB33" s="8"/>
      <c r="AC33" s="8">
        <v>7.8</v>
      </c>
      <c r="AD33" s="8"/>
      <c r="AE33" s="8">
        <v>8.8000000000000007</v>
      </c>
      <c r="AF33" s="8"/>
      <c r="AG33" s="8">
        <v>8.3000000000000007</v>
      </c>
      <c r="AH33" s="8"/>
      <c r="AI33" s="8">
        <v>6.5</v>
      </c>
      <c r="AJ33" s="8"/>
      <c r="AK33" s="8"/>
      <c r="AL33" s="8">
        <v>7.3</v>
      </c>
      <c r="AM33" s="9">
        <f t="shared" si="4"/>
        <v>7.16</v>
      </c>
      <c r="AN33" s="1" t="s">
        <v>79</v>
      </c>
      <c r="AO33" s="8">
        <v>7.7</v>
      </c>
      <c r="AP33" s="8"/>
      <c r="AQ33" s="8">
        <v>5.8</v>
      </c>
      <c r="AR33" s="8"/>
      <c r="AS33" s="8"/>
      <c r="AT33" s="8">
        <v>7.4</v>
      </c>
      <c r="AU33" s="8">
        <v>8</v>
      </c>
      <c r="AV33" s="8"/>
      <c r="AW33" s="8"/>
      <c r="AX33" s="8">
        <v>7.1</v>
      </c>
      <c r="AY33" s="8">
        <v>6.8</v>
      </c>
      <c r="AZ33" s="8"/>
      <c r="BA33" s="8">
        <v>9.1999999999999993</v>
      </c>
      <c r="BB33" s="8"/>
      <c r="BC33" s="8">
        <v>9</v>
      </c>
      <c r="BD33" s="8"/>
      <c r="BE33" s="8">
        <v>6.5</v>
      </c>
      <c r="BF33" s="8"/>
      <c r="BG33" s="9">
        <f t="shared" si="5"/>
        <v>7.37</v>
      </c>
      <c r="BH33" s="1" t="s">
        <v>79</v>
      </c>
      <c r="BI33" s="8">
        <v>7.1</v>
      </c>
      <c r="BJ33" s="8"/>
      <c r="BK33" s="8">
        <v>7.8</v>
      </c>
      <c r="BL33" s="8"/>
      <c r="BM33" s="8">
        <v>7</v>
      </c>
      <c r="BN33" s="8"/>
      <c r="BO33" s="8">
        <v>7</v>
      </c>
      <c r="BP33" s="8"/>
      <c r="BQ33" s="8">
        <v>7</v>
      </c>
      <c r="BR33" s="8"/>
      <c r="BS33" s="8">
        <v>6.5</v>
      </c>
      <c r="BT33" s="8"/>
      <c r="BU33" s="8">
        <v>6.1</v>
      </c>
      <c r="BV33" s="8"/>
      <c r="BW33" s="8">
        <v>7</v>
      </c>
      <c r="BX33" s="8"/>
      <c r="BY33" s="8">
        <v>9.1999999999999993</v>
      </c>
      <c r="BZ33" s="8"/>
      <c r="CA33" s="8">
        <v>7.6</v>
      </c>
      <c r="CB33" s="8"/>
      <c r="CC33" s="9">
        <f t="shared" si="0"/>
        <v>7.1</v>
      </c>
      <c r="CE33" s="8">
        <v>6.8</v>
      </c>
      <c r="CF33" s="8"/>
      <c r="CG33" s="8">
        <v>7.9</v>
      </c>
      <c r="CH33" s="8"/>
      <c r="CI33" s="8">
        <v>7.4</v>
      </c>
      <c r="CJ33" s="8"/>
      <c r="CK33" s="8">
        <v>7.4</v>
      </c>
      <c r="CL33" s="8"/>
      <c r="CM33" s="8">
        <v>7.8</v>
      </c>
      <c r="CN33" s="8"/>
      <c r="CO33" s="8">
        <v>6.5</v>
      </c>
      <c r="CP33" s="8"/>
      <c r="CQ33" s="8">
        <v>7.1</v>
      </c>
      <c r="CR33" s="8"/>
      <c r="CS33" s="8">
        <v>7</v>
      </c>
      <c r="CT33" s="8"/>
      <c r="CU33" s="9">
        <f t="shared" si="6"/>
        <v>7.21</v>
      </c>
      <c r="CW33" s="8">
        <v>8.8000000000000007</v>
      </c>
      <c r="CX33" s="8"/>
      <c r="CY33" s="8">
        <v>6.5</v>
      </c>
      <c r="CZ33" s="8"/>
      <c r="DA33" s="8">
        <v>6.5</v>
      </c>
      <c r="DB33" s="8"/>
      <c r="DC33" s="8">
        <v>6.6</v>
      </c>
      <c r="DD33" s="8"/>
      <c r="DE33" s="8">
        <v>6.9</v>
      </c>
      <c r="DF33" s="8"/>
      <c r="DG33" s="8">
        <v>7.7</v>
      </c>
      <c r="DH33" s="8"/>
      <c r="DI33" s="8">
        <v>6.6</v>
      </c>
      <c r="DJ33" s="8"/>
      <c r="DK33" s="8">
        <v>7.2</v>
      </c>
      <c r="DL33" s="8"/>
      <c r="DM33" s="8">
        <v>8.5</v>
      </c>
      <c r="DN33" s="8"/>
      <c r="DO33" s="8">
        <v>8</v>
      </c>
      <c r="DP33" s="8"/>
      <c r="DQ33" s="9">
        <f t="shared" si="1"/>
        <v>7.19</v>
      </c>
      <c r="DR33" s="1" t="s">
        <v>79</v>
      </c>
      <c r="DS33" s="8">
        <v>8.8000000000000007</v>
      </c>
      <c r="DT33" s="8"/>
      <c r="DU33" s="8">
        <v>8.5</v>
      </c>
      <c r="DV33" s="8"/>
      <c r="DW33" s="8">
        <v>7.9</v>
      </c>
      <c r="DX33" s="8"/>
      <c r="DY33" s="8">
        <v>7.7</v>
      </c>
      <c r="DZ33" s="8"/>
      <c r="EA33" s="8">
        <v>6.3</v>
      </c>
      <c r="EB33" s="8"/>
      <c r="EC33" s="8">
        <v>7.7</v>
      </c>
      <c r="ED33" s="8"/>
      <c r="EE33" s="8">
        <v>7.4</v>
      </c>
      <c r="EF33" s="8"/>
      <c r="EG33" s="9">
        <f t="shared" si="2"/>
        <v>7.58</v>
      </c>
    </row>
    <row r="34" spans="1:138" x14ac:dyDescent="0.2">
      <c r="A34" s="1">
        <v>23</v>
      </c>
      <c r="B34" s="5" t="s">
        <v>314</v>
      </c>
      <c r="C34" s="1" t="s">
        <v>315</v>
      </c>
      <c r="D34" s="5" t="s">
        <v>8</v>
      </c>
      <c r="E34" s="5" t="s">
        <v>316</v>
      </c>
      <c r="F34" s="5" t="s">
        <v>14</v>
      </c>
      <c r="G34" s="8">
        <v>7</v>
      </c>
      <c r="H34" s="8"/>
      <c r="I34" s="8">
        <v>7.8</v>
      </c>
      <c r="J34" s="8"/>
      <c r="K34" s="8">
        <v>8</v>
      </c>
      <c r="L34" s="8"/>
      <c r="M34" s="8">
        <v>7.6</v>
      </c>
      <c r="N34" s="8"/>
      <c r="O34" s="8">
        <v>7.9</v>
      </c>
      <c r="P34" s="8"/>
      <c r="Q34" s="8">
        <v>7.4</v>
      </c>
      <c r="R34" s="8"/>
      <c r="S34" s="9">
        <f t="shared" si="3"/>
        <v>7.5</v>
      </c>
      <c r="U34" s="8">
        <v>7.4</v>
      </c>
      <c r="V34" s="8"/>
      <c r="W34" s="8">
        <v>5.9</v>
      </c>
      <c r="X34" s="8"/>
      <c r="Y34" s="8">
        <v>6.7</v>
      </c>
      <c r="Z34" s="8"/>
      <c r="AA34" s="8">
        <v>5</v>
      </c>
      <c r="AB34" s="8"/>
      <c r="AC34" s="8">
        <v>8.1999999999999993</v>
      </c>
      <c r="AD34" s="8"/>
      <c r="AE34" s="8">
        <v>9</v>
      </c>
      <c r="AF34" s="8"/>
      <c r="AG34" s="8"/>
      <c r="AH34" s="8">
        <v>7.9</v>
      </c>
      <c r="AI34" s="8">
        <v>7.4</v>
      </c>
      <c r="AJ34" s="8"/>
      <c r="AK34" s="8">
        <v>8.4</v>
      </c>
      <c r="AL34" s="8"/>
      <c r="AM34" s="9">
        <f t="shared" si="4"/>
        <v>7.57</v>
      </c>
      <c r="AN34" s="1" t="s">
        <v>79</v>
      </c>
      <c r="AO34" s="8">
        <v>6.3</v>
      </c>
      <c r="AP34" s="8"/>
      <c r="AQ34" s="8"/>
      <c r="AR34" s="8">
        <v>7.3</v>
      </c>
      <c r="AS34" s="8">
        <v>7</v>
      </c>
      <c r="AT34" s="8"/>
      <c r="AU34" s="8">
        <v>7</v>
      </c>
      <c r="AV34" s="8"/>
      <c r="AW34" s="8"/>
      <c r="AX34" s="8">
        <v>7.2</v>
      </c>
      <c r="AY34" s="8">
        <v>7.5</v>
      </c>
      <c r="AZ34" s="8"/>
      <c r="BA34" s="8"/>
      <c r="BB34" s="8">
        <v>8.4</v>
      </c>
      <c r="BC34" s="8">
        <v>8.4</v>
      </c>
      <c r="BD34" s="8"/>
      <c r="BE34" s="8"/>
      <c r="BF34" s="8">
        <v>8.5</v>
      </c>
      <c r="BG34" s="9">
        <f t="shared" si="5"/>
        <v>7.56</v>
      </c>
      <c r="BH34" s="1" t="s">
        <v>79</v>
      </c>
      <c r="BI34" s="8">
        <v>7.3</v>
      </c>
      <c r="BJ34" s="8"/>
      <c r="BK34" s="8">
        <v>7.8</v>
      </c>
      <c r="BL34" s="8"/>
      <c r="BM34" s="8">
        <v>6.3</v>
      </c>
      <c r="BN34" s="8"/>
      <c r="BO34" s="8">
        <v>6</v>
      </c>
      <c r="BP34" s="8"/>
      <c r="BQ34" s="8">
        <v>6.7</v>
      </c>
      <c r="BR34" s="8"/>
      <c r="BS34" s="8">
        <v>7.5</v>
      </c>
      <c r="BT34" s="8"/>
      <c r="BU34" s="8">
        <v>6.4</v>
      </c>
      <c r="BV34" s="8"/>
      <c r="BW34" s="8">
        <v>6</v>
      </c>
      <c r="BX34" s="8"/>
      <c r="BY34" s="8">
        <v>8.6999999999999993</v>
      </c>
      <c r="BZ34" s="8"/>
      <c r="CA34" s="8">
        <v>7</v>
      </c>
      <c r="CB34" s="8"/>
      <c r="CC34" s="9">
        <f t="shared" si="0"/>
        <v>6.8</v>
      </c>
      <c r="CE34" s="8">
        <v>6.5</v>
      </c>
      <c r="CF34" s="8"/>
      <c r="CG34" s="8">
        <v>7.5</v>
      </c>
      <c r="CH34" s="8"/>
      <c r="CI34" s="8">
        <v>8.1999999999999993</v>
      </c>
      <c r="CJ34" s="8"/>
      <c r="CK34" s="8">
        <v>7.7</v>
      </c>
      <c r="CL34" s="8"/>
      <c r="CM34" s="8">
        <v>8.5</v>
      </c>
      <c r="CN34" s="8"/>
      <c r="CO34" s="8">
        <v>6.6</v>
      </c>
      <c r="CP34" s="8"/>
      <c r="CQ34" s="8">
        <v>6.9</v>
      </c>
      <c r="CR34" s="8"/>
      <c r="CS34" s="8">
        <v>7.5</v>
      </c>
      <c r="CT34" s="8"/>
      <c r="CU34" s="9">
        <f t="shared" si="6"/>
        <v>7.39</v>
      </c>
      <c r="CW34" s="8">
        <v>8.8000000000000007</v>
      </c>
      <c r="CX34" s="8"/>
      <c r="CY34" s="8">
        <v>7.7</v>
      </c>
      <c r="CZ34" s="8"/>
      <c r="DA34" s="8">
        <v>8.3000000000000007</v>
      </c>
      <c r="DB34" s="8"/>
      <c r="DC34" s="8">
        <v>7</v>
      </c>
      <c r="DD34" s="8"/>
      <c r="DE34" s="8">
        <v>6.8</v>
      </c>
      <c r="DF34" s="8"/>
      <c r="DG34" s="8">
        <v>7.4</v>
      </c>
      <c r="DH34" s="8"/>
      <c r="DI34" s="8">
        <v>7.9</v>
      </c>
      <c r="DJ34" s="8"/>
      <c r="DK34" s="8">
        <v>7.5</v>
      </c>
      <c r="DL34" s="8"/>
      <c r="DM34" s="8">
        <v>7.7</v>
      </c>
      <c r="DN34" s="8"/>
      <c r="DO34" s="8"/>
      <c r="DP34" s="8">
        <v>8</v>
      </c>
      <c r="DQ34" s="9">
        <f t="shared" si="1"/>
        <v>7.58</v>
      </c>
      <c r="DR34" s="1" t="s">
        <v>79</v>
      </c>
      <c r="DS34" s="8">
        <v>8.8000000000000007</v>
      </c>
      <c r="DT34" s="8"/>
      <c r="DU34" s="8">
        <v>7.9</v>
      </c>
      <c r="DV34" s="8"/>
      <c r="DW34" s="8">
        <v>7.5</v>
      </c>
      <c r="DX34" s="8"/>
      <c r="DY34" s="8">
        <v>7.9</v>
      </c>
      <c r="DZ34" s="8"/>
      <c r="EA34" s="8">
        <v>6.3</v>
      </c>
      <c r="EB34" s="8"/>
      <c r="EC34" s="8">
        <v>7.2</v>
      </c>
      <c r="ED34" s="8"/>
      <c r="EE34" s="8">
        <v>8.1</v>
      </c>
      <c r="EF34" s="8"/>
      <c r="EG34" s="9">
        <f t="shared" si="2"/>
        <v>7.47</v>
      </c>
    </row>
    <row r="35" spans="1:138" x14ac:dyDescent="0.2">
      <c r="A35" s="1">
        <v>24</v>
      </c>
      <c r="B35" s="5" t="s">
        <v>317</v>
      </c>
      <c r="C35" s="1" t="s">
        <v>318</v>
      </c>
      <c r="D35" s="5" t="s">
        <v>8</v>
      </c>
      <c r="E35" s="5" t="s">
        <v>319</v>
      </c>
      <c r="F35" s="5" t="s">
        <v>18</v>
      </c>
      <c r="G35" s="8">
        <v>8</v>
      </c>
      <c r="H35" s="8"/>
      <c r="I35" s="8">
        <v>7.5</v>
      </c>
      <c r="J35" s="8"/>
      <c r="K35" s="8">
        <v>7</v>
      </c>
      <c r="L35" s="8"/>
      <c r="M35" s="8"/>
      <c r="N35" s="8">
        <v>7.5</v>
      </c>
      <c r="O35" s="8">
        <v>7</v>
      </c>
      <c r="P35" s="8"/>
      <c r="Q35" s="8">
        <v>6.8</v>
      </c>
      <c r="R35" s="8"/>
      <c r="S35" s="9">
        <f t="shared" si="3"/>
        <v>7.0666666666666664</v>
      </c>
      <c r="T35" s="1" t="s">
        <v>79</v>
      </c>
      <c r="U35" s="8">
        <v>5.8</v>
      </c>
      <c r="V35" s="8"/>
      <c r="W35" s="8">
        <v>5.7</v>
      </c>
      <c r="X35" s="8"/>
      <c r="Y35" s="8">
        <v>6.3</v>
      </c>
      <c r="Z35" s="8"/>
      <c r="AA35" s="8">
        <v>8</v>
      </c>
      <c r="AB35" s="8"/>
      <c r="AC35" s="8">
        <v>8.4</v>
      </c>
      <c r="AD35" s="8"/>
      <c r="AE35" s="8">
        <v>8.6999999999999993</v>
      </c>
      <c r="AF35" s="8"/>
      <c r="AG35" s="8">
        <v>7.2</v>
      </c>
      <c r="AH35" s="8"/>
      <c r="AI35" s="8">
        <v>7.7</v>
      </c>
      <c r="AJ35" s="8"/>
      <c r="AK35" s="8">
        <v>7.8</v>
      </c>
      <c r="AL35" s="8"/>
      <c r="AM35" s="9">
        <f t="shared" si="4"/>
        <v>7.21</v>
      </c>
      <c r="AO35" s="8">
        <v>6.9</v>
      </c>
      <c r="AP35" s="8"/>
      <c r="AQ35" s="8"/>
      <c r="AR35" s="8">
        <v>6.5</v>
      </c>
      <c r="AS35" s="8">
        <v>6.7</v>
      </c>
      <c r="AT35" s="8"/>
      <c r="AU35" s="8">
        <v>7</v>
      </c>
      <c r="AV35" s="8"/>
      <c r="AW35" s="8"/>
      <c r="AX35" s="8">
        <v>8.1999999999999993</v>
      </c>
      <c r="AY35" s="8">
        <v>7.2</v>
      </c>
      <c r="AZ35" s="8"/>
      <c r="BA35" s="8">
        <v>6</v>
      </c>
      <c r="BB35" s="8"/>
      <c r="BC35" s="8">
        <v>8.4</v>
      </c>
      <c r="BD35" s="8"/>
      <c r="BE35" s="8"/>
      <c r="BF35" s="8">
        <v>8.9</v>
      </c>
      <c r="BG35" s="9">
        <f t="shared" si="5"/>
        <v>7.33</v>
      </c>
      <c r="BH35" s="1" t="s">
        <v>79</v>
      </c>
      <c r="BI35" s="8">
        <v>7.2</v>
      </c>
      <c r="BJ35" s="8"/>
      <c r="BK35" s="8">
        <v>7.5</v>
      </c>
      <c r="BL35" s="8"/>
      <c r="BM35" s="8">
        <v>6.5</v>
      </c>
      <c r="BN35" s="8"/>
      <c r="BO35" s="8">
        <v>7.8</v>
      </c>
      <c r="BP35" s="8"/>
      <c r="BQ35" s="8">
        <v>7.9</v>
      </c>
      <c r="BR35" s="8"/>
      <c r="BS35" s="8">
        <v>6.3</v>
      </c>
      <c r="BT35" s="8"/>
      <c r="BU35" s="8">
        <v>7.4</v>
      </c>
      <c r="BV35" s="8"/>
      <c r="BW35" s="8">
        <v>6.9</v>
      </c>
      <c r="BX35" s="8"/>
      <c r="BY35" s="8">
        <v>9.1999999999999993</v>
      </c>
      <c r="BZ35" s="8"/>
      <c r="CA35" s="8">
        <v>7.6</v>
      </c>
      <c r="CB35" s="8"/>
      <c r="CC35" s="9">
        <f t="shared" si="0"/>
        <v>7.42</v>
      </c>
      <c r="CE35" s="8">
        <v>6.3</v>
      </c>
      <c r="CF35" s="8"/>
      <c r="CG35" s="8">
        <v>7.8</v>
      </c>
      <c r="CH35" s="8"/>
      <c r="CI35" s="8">
        <v>8.1999999999999993</v>
      </c>
      <c r="CJ35" s="8"/>
      <c r="CK35" s="8">
        <v>9</v>
      </c>
      <c r="CL35" s="8"/>
      <c r="CM35" s="8">
        <v>8.1999999999999993</v>
      </c>
      <c r="CN35" s="8"/>
      <c r="CO35" s="8">
        <v>7.4</v>
      </c>
      <c r="CP35" s="8"/>
      <c r="CQ35" s="8">
        <v>7</v>
      </c>
      <c r="CR35" s="8"/>
      <c r="CS35" s="8">
        <v>7.3</v>
      </c>
      <c r="CT35" s="8"/>
      <c r="CU35" s="9">
        <f t="shared" si="6"/>
        <v>7.59</v>
      </c>
      <c r="CW35" s="8">
        <v>8.8000000000000007</v>
      </c>
      <c r="CX35" s="8"/>
      <c r="CY35" s="8">
        <v>6.9</v>
      </c>
      <c r="CZ35" s="8"/>
      <c r="DA35" s="8">
        <v>7.1</v>
      </c>
      <c r="DB35" s="8"/>
      <c r="DC35" s="8">
        <v>6.9</v>
      </c>
      <c r="DD35" s="8"/>
      <c r="DE35" s="8">
        <v>7</v>
      </c>
      <c r="DF35" s="8"/>
      <c r="DG35" s="8">
        <v>7.9</v>
      </c>
      <c r="DH35" s="8"/>
      <c r="DI35" s="8">
        <v>8.1999999999999993</v>
      </c>
      <c r="DJ35" s="8"/>
      <c r="DK35" s="8">
        <v>7.8</v>
      </c>
      <c r="DL35" s="8"/>
      <c r="DM35" s="8">
        <v>7.3</v>
      </c>
      <c r="DN35" s="8"/>
      <c r="DO35" s="8">
        <v>7.5</v>
      </c>
      <c r="DP35" s="8"/>
      <c r="DQ35" s="9">
        <f t="shared" si="1"/>
        <v>7.43</v>
      </c>
      <c r="DS35" s="8">
        <v>8.8000000000000007</v>
      </c>
      <c r="DT35" s="8"/>
      <c r="DU35" s="8">
        <v>8.5</v>
      </c>
      <c r="DV35" s="8"/>
      <c r="DW35" s="8">
        <v>7.8</v>
      </c>
      <c r="DX35" s="8"/>
      <c r="DY35" s="8">
        <v>7.9</v>
      </c>
      <c r="DZ35" s="8"/>
      <c r="EA35" s="8"/>
      <c r="EB35" s="7">
        <v>5.8</v>
      </c>
      <c r="EC35" s="8">
        <v>8.5</v>
      </c>
      <c r="ED35" s="8"/>
      <c r="EE35" s="8">
        <v>6.9</v>
      </c>
      <c r="EF35" s="8"/>
      <c r="EG35" s="9">
        <f t="shared" si="2"/>
        <v>7.61</v>
      </c>
      <c r="EH35" s="1" t="s">
        <v>79</v>
      </c>
    </row>
    <row r="36" spans="1:138" x14ac:dyDescent="0.2">
      <c r="A36" s="1">
        <v>25</v>
      </c>
      <c r="B36" s="5" t="s">
        <v>320</v>
      </c>
      <c r="C36" s="1" t="s">
        <v>321</v>
      </c>
      <c r="D36" s="5" t="s">
        <v>8</v>
      </c>
      <c r="E36" s="5" t="s">
        <v>72</v>
      </c>
      <c r="F36" s="5" t="s">
        <v>311</v>
      </c>
      <c r="G36" s="8">
        <v>9</v>
      </c>
      <c r="H36" s="8"/>
      <c r="I36" s="8">
        <v>8.3000000000000007</v>
      </c>
      <c r="J36" s="8"/>
      <c r="K36" s="8">
        <v>8</v>
      </c>
      <c r="L36" s="8"/>
      <c r="M36" s="8">
        <v>7.2</v>
      </c>
      <c r="N36" s="8"/>
      <c r="O36" s="8">
        <v>7.3</v>
      </c>
      <c r="P36" s="8"/>
      <c r="Q36" s="8">
        <v>8</v>
      </c>
      <c r="R36" s="8"/>
      <c r="S36" s="9">
        <f t="shared" si="3"/>
        <v>7.9333333333333336</v>
      </c>
      <c r="U36" s="8">
        <v>7.4</v>
      </c>
      <c r="V36" s="8"/>
      <c r="W36" s="8">
        <v>7.2</v>
      </c>
      <c r="X36" s="8"/>
      <c r="Y36" s="8"/>
      <c r="Z36" s="8">
        <v>7.3</v>
      </c>
      <c r="AA36" s="8">
        <v>7</v>
      </c>
      <c r="AB36" s="8"/>
      <c r="AC36" s="8">
        <v>8.1999999999999993</v>
      </c>
      <c r="AD36" s="8"/>
      <c r="AE36" s="8">
        <v>8.8000000000000007</v>
      </c>
      <c r="AF36" s="8"/>
      <c r="AG36" s="8">
        <v>9.5</v>
      </c>
      <c r="AH36" s="8"/>
      <c r="AI36" s="8">
        <v>8.5</v>
      </c>
      <c r="AJ36" s="8"/>
      <c r="AK36" s="8">
        <v>9.1999999999999993</v>
      </c>
      <c r="AL36" s="8"/>
      <c r="AM36" s="9">
        <f t="shared" si="4"/>
        <v>8.31</v>
      </c>
      <c r="AN36" s="1" t="s">
        <v>79</v>
      </c>
      <c r="AO36" s="8">
        <v>6.8</v>
      </c>
      <c r="AP36" s="8"/>
      <c r="AQ36" s="8">
        <v>7.9</v>
      </c>
      <c r="AR36" s="8"/>
      <c r="AS36" s="8">
        <v>7.5</v>
      </c>
      <c r="AT36" s="8"/>
      <c r="AU36" s="8">
        <v>7</v>
      </c>
      <c r="AV36" s="8"/>
      <c r="AW36" s="8">
        <v>8.4</v>
      </c>
      <c r="AX36" s="8"/>
      <c r="AY36" s="8">
        <v>7.8</v>
      </c>
      <c r="AZ36" s="8"/>
      <c r="BA36" s="8">
        <v>7.7</v>
      </c>
      <c r="BB36" s="8"/>
      <c r="BC36" s="8">
        <v>8.6999999999999993</v>
      </c>
      <c r="BD36" s="8"/>
      <c r="BE36" s="8">
        <v>9.1999999999999993</v>
      </c>
      <c r="BF36" s="8"/>
      <c r="BG36" s="9">
        <f t="shared" si="5"/>
        <v>7.99</v>
      </c>
      <c r="BI36" s="8">
        <v>7.3</v>
      </c>
      <c r="BJ36" s="8"/>
      <c r="BK36" s="8">
        <v>7.5</v>
      </c>
      <c r="BL36" s="8"/>
      <c r="BM36" s="8">
        <v>6.8</v>
      </c>
      <c r="BN36" s="8"/>
      <c r="BO36" s="8">
        <v>6.2</v>
      </c>
      <c r="BP36" s="8"/>
      <c r="BQ36" s="8">
        <v>8</v>
      </c>
      <c r="BR36" s="8"/>
      <c r="BS36" s="8">
        <v>8</v>
      </c>
      <c r="BT36" s="8"/>
      <c r="BU36" s="8">
        <v>9</v>
      </c>
      <c r="BV36" s="8"/>
      <c r="BW36" s="8">
        <v>7.8</v>
      </c>
      <c r="BX36" s="8"/>
      <c r="BY36" s="8">
        <v>9.3000000000000007</v>
      </c>
      <c r="BZ36" s="8"/>
      <c r="CA36" s="8">
        <v>8.6</v>
      </c>
      <c r="CB36" s="8"/>
      <c r="CC36" s="9">
        <f t="shared" si="0"/>
        <v>7.94</v>
      </c>
      <c r="CE36" s="8">
        <v>7.4</v>
      </c>
      <c r="CF36" s="8"/>
      <c r="CG36" s="8">
        <v>7.7</v>
      </c>
      <c r="CH36" s="8"/>
      <c r="CI36" s="8">
        <v>8.1999999999999993</v>
      </c>
      <c r="CJ36" s="8"/>
      <c r="CK36" s="8">
        <v>9.1</v>
      </c>
      <c r="CL36" s="8"/>
      <c r="CM36" s="8">
        <v>9</v>
      </c>
      <c r="CN36" s="8"/>
      <c r="CO36" s="8">
        <v>8.4</v>
      </c>
      <c r="CP36" s="8"/>
      <c r="CQ36" s="8">
        <v>7</v>
      </c>
      <c r="CR36" s="8"/>
      <c r="CS36" s="8">
        <v>8.6999999999999993</v>
      </c>
      <c r="CT36" s="8"/>
      <c r="CU36" s="9">
        <f t="shared" si="6"/>
        <v>8.1999999999999993</v>
      </c>
      <c r="CW36" s="8">
        <v>8.5</v>
      </c>
      <c r="CX36" s="8"/>
      <c r="CY36" s="8">
        <v>7.8</v>
      </c>
      <c r="CZ36" s="8"/>
      <c r="DA36" s="8">
        <v>8.9</v>
      </c>
      <c r="DB36" s="8"/>
      <c r="DC36" s="8">
        <v>8.6999999999999993</v>
      </c>
      <c r="DD36" s="8"/>
      <c r="DE36" s="8">
        <v>8.1999999999999993</v>
      </c>
      <c r="DF36" s="8"/>
      <c r="DG36" s="8">
        <v>7.9</v>
      </c>
      <c r="DH36" s="8"/>
      <c r="DI36" s="8">
        <v>8.1</v>
      </c>
      <c r="DJ36" s="8"/>
      <c r="DK36" s="8">
        <v>8.6</v>
      </c>
      <c r="DL36" s="8"/>
      <c r="DM36" s="8">
        <v>8.5</v>
      </c>
      <c r="DN36" s="8"/>
      <c r="DO36" s="8">
        <v>7.3</v>
      </c>
      <c r="DP36" s="8"/>
      <c r="DQ36" s="9">
        <f t="shared" si="1"/>
        <v>8.2100000000000009</v>
      </c>
      <c r="DS36" s="8">
        <v>9</v>
      </c>
      <c r="DT36" s="8"/>
      <c r="DU36" s="8">
        <v>9.3000000000000007</v>
      </c>
      <c r="DV36" s="8"/>
      <c r="DW36" s="8">
        <v>8.1999999999999993</v>
      </c>
      <c r="DX36" s="8"/>
      <c r="DY36" s="8">
        <v>8.1</v>
      </c>
      <c r="DZ36" s="8"/>
      <c r="EA36" s="8">
        <v>6.7</v>
      </c>
      <c r="EB36" s="8"/>
      <c r="EC36" s="8">
        <v>9.4</v>
      </c>
      <c r="ED36" s="8"/>
      <c r="EE36" s="8">
        <v>8.9</v>
      </c>
      <c r="EF36" s="8"/>
      <c r="EG36" s="9">
        <f t="shared" si="2"/>
        <v>8.4</v>
      </c>
    </row>
    <row r="37" spans="1:138" x14ac:dyDescent="0.2">
      <c r="A37" s="1">
        <v>26</v>
      </c>
      <c r="B37" s="5" t="s">
        <v>322</v>
      </c>
      <c r="C37" s="1" t="s">
        <v>323</v>
      </c>
      <c r="D37" s="5" t="s">
        <v>8</v>
      </c>
      <c r="E37" s="5" t="s">
        <v>324</v>
      </c>
      <c r="F37" s="5" t="s">
        <v>307</v>
      </c>
      <c r="G37" s="8">
        <v>8</v>
      </c>
      <c r="H37" s="8"/>
      <c r="I37" s="8">
        <v>8.5</v>
      </c>
      <c r="J37" s="8"/>
      <c r="K37" s="8">
        <v>8</v>
      </c>
      <c r="L37" s="8"/>
      <c r="M37" s="8">
        <v>7</v>
      </c>
      <c r="N37" s="8"/>
      <c r="O37" s="8">
        <v>7.3</v>
      </c>
      <c r="P37" s="8"/>
      <c r="Q37" s="8">
        <v>7.2</v>
      </c>
      <c r="R37" s="8"/>
      <c r="S37" s="9">
        <f t="shared" si="3"/>
        <v>7.3666666666666671</v>
      </c>
      <c r="U37" s="8">
        <v>8</v>
      </c>
      <c r="V37" s="8"/>
      <c r="W37" s="8">
        <v>5.8</v>
      </c>
      <c r="X37" s="8"/>
      <c r="Y37" s="8"/>
      <c r="Z37" s="8">
        <v>6.5</v>
      </c>
      <c r="AA37" s="8">
        <v>8</v>
      </c>
      <c r="AB37" s="8"/>
      <c r="AC37" s="8">
        <v>8.4</v>
      </c>
      <c r="AD37" s="8"/>
      <c r="AE37" s="8">
        <v>8.5</v>
      </c>
      <c r="AF37" s="8"/>
      <c r="AG37" s="8">
        <v>8.3000000000000007</v>
      </c>
      <c r="AH37" s="8"/>
      <c r="AI37" s="8">
        <v>7</v>
      </c>
      <c r="AJ37" s="8"/>
      <c r="AK37" s="8">
        <v>8.4</v>
      </c>
      <c r="AL37" s="8"/>
      <c r="AM37" s="9">
        <f t="shared" si="4"/>
        <v>7.61</v>
      </c>
      <c r="AN37" s="1" t="s">
        <v>79</v>
      </c>
      <c r="AO37" s="8">
        <v>7.9</v>
      </c>
      <c r="AP37" s="8"/>
      <c r="AQ37" s="8">
        <v>7.3</v>
      </c>
      <c r="AR37" s="8"/>
      <c r="AS37" s="8">
        <v>6.7</v>
      </c>
      <c r="AT37" s="8"/>
      <c r="AU37" s="8">
        <v>7</v>
      </c>
      <c r="AV37" s="8"/>
      <c r="AW37" s="8">
        <v>6.9</v>
      </c>
      <c r="AX37" s="8"/>
      <c r="AY37" s="8">
        <v>7.5</v>
      </c>
      <c r="AZ37" s="8"/>
      <c r="BA37" s="8">
        <v>6.3</v>
      </c>
      <c r="BB37" s="8"/>
      <c r="BC37" s="8">
        <v>8.6999999999999993</v>
      </c>
      <c r="BD37" s="8"/>
      <c r="BE37" s="8">
        <v>7.3</v>
      </c>
      <c r="BF37" s="8"/>
      <c r="BG37" s="9">
        <f t="shared" si="5"/>
        <v>7.29</v>
      </c>
      <c r="BI37" s="8">
        <v>7.2</v>
      </c>
      <c r="BJ37" s="8"/>
      <c r="BK37" s="8">
        <v>7.3</v>
      </c>
      <c r="BL37" s="8"/>
      <c r="BM37" s="8">
        <v>7.5</v>
      </c>
      <c r="BN37" s="8"/>
      <c r="BO37" s="8">
        <v>6.9</v>
      </c>
      <c r="BP37" s="8"/>
      <c r="BQ37" s="8">
        <v>8.6</v>
      </c>
      <c r="BR37" s="8"/>
      <c r="BS37" s="8">
        <v>7.5</v>
      </c>
      <c r="BT37" s="8"/>
      <c r="BU37" s="8">
        <v>7.9</v>
      </c>
      <c r="BV37" s="8"/>
      <c r="BW37" s="8">
        <v>7</v>
      </c>
      <c r="BX37" s="8"/>
      <c r="BY37" s="8">
        <v>9.3000000000000007</v>
      </c>
      <c r="BZ37" s="8"/>
      <c r="CA37" s="8">
        <v>7.4</v>
      </c>
      <c r="CB37" s="8"/>
      <c r="CC37" s="9">
        <f t="shared" si="0"/>
        <v>7.72</v>
      </c>
      <c r="CE37" s="8">
        <v>7.9</v>
      </c>
      <c r="CF37" s="8"/>
      <c r="CG37" s="8">
        <v>8</v>
      </c>
      <c r="CH37" s="8"/>
      <c r="CI37" s="8">
        <v>7.8</v>
      </c>
      <c r="CJ37" s="8"/>
      <c r="CK37" s="8">
        <v>8.1999999999999993</v>
      </c>
      <c r="CL37" s="8"/>
      <c r="CM37" s="8">
        <v>7.7</v>
      </c>
      <c r="CN37" s="8"/>
      <c r="CO37" s="8">
        <v>7.2</v>
      </c>
      <c r="CP37" s="8"/>
      <c r="CQ37" s="8">
        <v>8.1</v>
      </c>
      <c r="CR37" s="8"/>
      <c r="CS37" s="8">
        <v>7.5</v>
      </c>
      <c r="CT37" s="8"/>
      <c r="CU37" s="9">
        <f t="shared" si="6"/>
        <v>7.77</v>
      </c>
      <c r="CW37" s="8">
        <v>8.5</v>
      </c>
      <c r="CX37" s="8"/>
      <c r="CY37" s="8">
        <v>7</v>
      </c>
      <c r="CZ37" s="8"/>
      <c r="DA37" s="8">
        <v>7.2</v>
      </c>
      <c r="DB37" s="8"/>
      <c r="DC37" s="8">
        <v>6.7</v>
      </c>
      <c r="DD37" s="8"/>
      <c r="DE37" s="8">
        <v>7.6</v>
      </c>
      <c r="DF37" s="8"/>
      <c r="DG37" s="8">
        <v>7.8</v>
      </c>
      <c r="DH37" s="8"/>
      <c r="DI37" s="8">
        <v>8.5</v>
      </c>
      <c r="DJ37" s="8"/>
      <c r="DK37" s="8">
        <v>7.3</v>
      </c>
      <c r="DL37" s="8"/>
      <c r="DM37" s="8">
        <v>7.8</v>
      </c>
      <c r="DN37" s="8"/>
      <c r="DO37" s="8"/>
      <c r="DP37" s="8">
        <v>8.6999999999999993</v>
      </c>
      <c r="DQ37" s="9">
        <f t="shared" si="1"/>
        <v>7.63</v>
      </c>
      <c r="DR37" s="1" t="s">
        <v>79</v>
      </c>
      <c r="DS37" s="8">
        <v>9.3000000000000007</v>
      </c>
      <c r="DT37" s="8"/>
      <c r="DU37" s="8">
        <v>9.4</v>
      </c>
      <c r="DV37" s="8"/>
      <c r="DW37" s="8">
        <v>8.1999999999999993</v>
      </c>
      <c r="DX37" s="8"/>
      <c r="DY37" s="8">
        <v>8.9</v>
      </c>
      <c r="DZ37" s="8"/>
      <c r="EA37" s="8"/>
      <c r="EB37" s="8">
        <v>8</v>
      </c>
      <c r="EC37" s="8">
        <v>8.9</v>
      </c>
      <c r="ED37" s="8"/>
      <c r="EE37" s="8">
        <v>8.5</v>
      </c>
      <c r="EF37" s="8"/>
      <c r="EG37" s="9">
        <f t="shared" si="2"/>
        <v>8.6999999999999993</v>
      </c>
      <c r="EH37" s="1" t="s">
        <v>79</v>
      </c>
    </row>
    <row r="38" spans="1:138" x14ac:dyDescent="0.2">
      <c r="A38" s="1">
        <v>27</v>
      </c>
      <c r="B38" s="5" t="s">
        <v>325</v>
      </c>
      <c r="C38" s="1" t="s">
        <v>326</v>
      </c>
      <c r="D38" s="5" t="s">
        <v>8</v>
      </c>
      <c r="E38" s="5" t="s">
        <v>327</v>
      </c>
      <c r="F38" s="5" t="s">
        <v>14</v>
      </c>
      <c r="G38" s="8">
        <v>9.5</v>
      </c>
      <c r="H38" s="8"/>
      <c r="I38" s="8">
        <v>8.5</v>
      </c>
      <c r="J38" s="8"/>
      <c r="K38" s="8">
        <v>8</v>
      </c>
      <c r="L38" s="8"/>
      <c r="M38" s="8">
        <v>7</v>
      </c>
      <c r="N38" s="8"/>
      <c r="O38" s="8">
        <v>7</v>
      </c>
      <c r="P38" s="8"/>
      <c r="Q38" s="8">
        <v>7.4</v>
      </c>
      <c r="R38" s="8"/>
      <c r="S38" s="9">
        <f t="shared" si="3"/>
        <v>7.6166666666666671</v>
      </c>
      <c r="U38" s="8"/>
      <c r="V38" s="8">
        <v>6</v>
      </c>
      <c r="W38" s="8">
        <v>6.5</v>
      </c>
      <c r="X38" s="8"/>
      <c r="Y38" s="8">
        <v>6.3</v>
      </c>
      <c r="Z38" s="8"/>
      <c r="AA38" s="8">
        <v>5</v>
      </c>
      <c r="AB38" s="8"/>
      <c r="AC38" s="8">
        <v>8.3000000000000007</v>
      </c>
      <c r="AD38" s="8"/>
      <c r="AE38" s="8">
        <v>8.6999999999999993</v>
      </c>
      <c r="AF38" s="8"/>
      <c r="AG38" s="8"/>
      <c r="AH38" s="8">
        <v>7.1</v>
      </c>
      <c r="AI38" s="8">
        <v>7.2</v>
      </c>
      <c r="AJ38" s="8"/>
      <c r="AK38" s="8"/>
      <c r="AL38" s="8">
        <v>8.8000000000000007</v>
      </c>
      <c r="AM38" s="9">
        <f t="shared" si="4"/>
        <v>7.32</v>
      </c>
      <c r="AN38" s="1" t="s">
        <v>79</v>
      </c>
      <c r="AO38" s="8">
        <v>6</v>
      </c>
      <c r="AP38" s="8"/>
      <c r="AQ38" s="8">
        <v>7.2</v>
      </c>
      <c r="AR38" s="8"/>
      <c r="AS38" s="8">
        <v>7</v>
      </c>
      <c r="AT38" s="8"/>
      <c r="AU38" s="8">
        <v>7</v>
      </c>
      <c r="AV38" s="8"/>
      <c r="AW38" s="8"/>
      <c r="AX38" s="8">
        <v>5.8</v>
      </c>
      <c r="AY38" s="8">
        <v>7.4</v>
      </c>
      <c r="AZ38" s="8"/>
      <c r="BA38" s="8">
        <v>6.3</v>
      </c>
      <c r="BB38" s="8"/>
      <c r="BC38" s="8">
        <v>8.4</v>
      </c>
      <c r="BD38" s="8"/>
      <c r="BE38" s="8"/>
      <c r="BF38" s="8">
        <v>7</v>
      </c>
      <c r="BG38" s="9">
        <f t="shared" si="5"/>
        <v>6.81</v>
      </c>
      <c r="BH38" s="1" t="s">
        <v>79</v>
      </c>
      <c r="BI38" s="8">
        <v>6.4</v>
      </c>
      <c r="BJ38" s="8"/>
      <c r="BK38" s="8">
        <v>7.3</v>
      </c>
      <c r="BL38" s="8"/>
      <c r="BM38" s="8">
        <v>6.3</v>
      </c>
      <c r="BN38" s="8"/>
      <c r="BO38" s="8"/>
      <c r="BP38" s="8">
        <v>6.7</v>
      </c>
      <c r="BQ38" s="8">
        <v>7.4</v>
      </c>
      <c r="BR38" s="8"/>
      <c r="BS38" s="8">
        <v>6.8</v>
      </c>
      <c r="BT38" s="8"/>
      <c r="BU38" s="8"/>
      <c r="BV38" s="8">
        <v>8.5</v>
      </c>
      <c r="BW38" s="8"/>
      <c r="BX38" s="8">
        <v>8.4</v>
      </c>
      <c r="BY38" s="8">
        <v>9.1</v>
      </c>
      <c r="BZ38" s="8"/>
      <c r="CA38" s="8">
        <v>6.8</v>
      </c>
      <c r="CB38" s="8"/>
      <c r="CC38" s="9">
        <f t="shared" si="0"/>
        <v>7.48</v>
      </c>
      <c r="CD38" s="1" t="s">
        <v>79</v>
      </c>
      <c r="CE38" s="8">
        <v>7</v>
      </c>
      <c r="CF38" s="8"/>
      <c r="CG38" s="8">
        <v>7.7</v>
      </c>
      <c r="CH38" s="8"/>
      <c r="CI38" s="8">
        <v>7.5</v>
      </c>
      <c r="CJ38" s="8"/>
      <c r="CK38" s="8">
        <v>5.7</v>
      </c>
      <c r="CL38" s="8"/>
      <c r="CM38" s="8">
        <v>7.4</v>
      </c>
      <c r="CN38" s="8"/>
      <c r="CO38" s="8"/>
      <c r="CP38" s="8">
        <v>7.3</v>
      </c>
      <c r="CQ38" s="8">
        <v>7.1</v>
      </c>
      <c r="CR38" s="8"/>
      <c r="CS38" s="8">
        <v>6.7</v>
      </c>
      <c r="CT38" s="8"/>
      <c r="CU38" s="9">
        <f t="shared" si="6"/>
        <v>7.08</v>
      </c>
      <c r="CV38" s="1" t="s">
        <v>79</v>
      </c>
      <c r="CW38" s="8">
        <v>8.5</v>
      </c>
      <c r="CX38" s="8"/>
      <c r="CY38" s="8">
        <v>6.7</v>
      </c>
      <c r="CZ38" s="8"/>
      <c r="DA38" s="8">
        <v>7.1</v>
      </c>
      <c r="DB38" s="8"/>
      <c r="DC38" s="8">
        <v>6.7</v>
      </c>
      <c r="DD38" s="8"/>
      <c r="DE38" s="8">
        <v>6.5</v>
      </c>
      <c r="DF38" s="8"/>
      <c r="DG38" s="8">
        <v>6.8</v>
      </c>
      <c r="DH38" s="8"/>
      <c r="DI38" s="8">
        <v>8.5</v>
      </c>
      <c r="DJ38" s="8"/>
      <c r="DK38" s="8">
        <v>7.9</v>
      </c>
      <c r="DL38" s="8"/>
      <c r="DM38" s="8">
        <v>7.9</v>
      </c>
      <c r="DN38" s="8"/>
      <c r="DO38" s="8"/>
      <c r="DP38" s="8">
        <v>8</v>
      </c>
      <c r="DQ38" s="9">
        <f t="shared" si="1"/>
        <v>7.32</v>
      </c>
      <c r="DR38" s="1" t="s">
        <v>79</v>
      </c>
      <c r="DS38" s="8">
        <v>9</v>
      </c>
      <c r="DT38" s="8"/>
      <c r="DU38" s="8">
        <v>7.1</v>
      </c>
      <c r="DV38" s="8"/>
      <c r="DW38" s="8">
        <v>7.5</v>
      </c>
      <c r="DX38" s="8"/>
      <c r="DY38" s="8">
        <v>6.9</v>
      </c>
      <c r="DZ38" s="8"/>
      <c r="EA38" s="8"/>
      <c r="EB38" s="7">
        <v>4.7</v>
      </c>
      <c r="EC38" s="8"/>
      <c r="ED38" s="7">
        <v>4.9000000000000004</v>
      </c>
      <c r="EE38" s="8"/>
      <c r="EF38" s="7">
        <v>5.4</v>
      </c>
      <c r="EG38" s="9">
        <f t="shared" si="2"/>
        <v>6.09</v>
      </c>
      <c r="EH38" s="1" t="s">
        <v>79</v>
      </c>
    </row>
    <row r="39" spans="1:138" x14ac:dyDescent="0.2">
      <c r="A39" s="1">
        <v>28</v>
      </c>
      <c r="B39" s="5" t="s">
        <v>328</v>
      </c>
      <c r="C39" s="1" t="s">
        <v>329</v>
      </c>
      <c r="D39" s="5" t="s">
        <v>8</v>
      </c>
      <c r="E39" s="5" t="s">
        <v>290</v>
      </c>
      <c r="F39" s="5" t="s">
        <v>18</v>
      </c>
      <c r="G39" s="8">
        <v>9</v>
      </c>
      <c r="H39" s="8"/>
      <c r="I39" s="8">
        <v>8.5</v>
      </c>
      <c r="J39" s="8"/>
      <c r="K39" s="8">
        <v>8</v>
      </c>
      <c r="L39" s="8"/>
      <c r="M39" s="8">
        <v>7.3</v>
      </c>
      <c r="N39" s="8"/>
      <c r="O39" s="8">
        <v>6.7</v>
      </c>
      <c r="P39" s="8"/>
      <c r="Q39" s="8">
        <v>8</v>
      </c>
      <c r="R39" s="8"/>
      <c r="S39" s="9">
        <f t="shared" si="3"/>
        <v>7.7333333333333334</v>
      </c>
      <c r="U39" s="8"/>
      <c r="V39" s="8">
        <v>6.8</v>
      </c>
      <c r="W39" s="8">
        <v>5.9</v>
      </c>
      <c r="X39" s="8"/>
      <c r="Y39" s="8">
        <v>6.3</v>
      </c>
      <c r="Z39" s="8"/>
      <c r="AA39" s="8">
        <v>8</v>
      </c>
      <c r="AB39" s="8"/>
      <c r="AC39" s="8">
        <v>8</v>
      </c>
      <c r="AD39" s="8"/>
      <c r="AE39" s="8">
        <v>8.8000000000000007</v>
      </c>
      <c r="AF39" s="8"/>
      <c r="AG39" s="8">
        <v>9</v>
      </c>
      <c r="AH39" s="8"/>
      <c r="AI39" s="8">
        <v>7</v>
      </c>
      <c r="AJ39" s="8"/>
      <c r="AK39" s="8">
        <v>7.4</v>
      </c>
      <c r="AL39" s="8"/>
      <c r="AM39" s="9">
        <f t="shared" si="4"/>
        <v>7.42</v>
      </c>
      <c r="AN39" s="1" t="s">
        <v>79</v>
      </c>
      <c r="AO39" s="8">
        <v>6.3</v>
      </c>
      <c r="AP39" s="8"/>
      <c r="AQ39" s="8">
        <v>6</v>
      </c>
      <c r="AR39" s="8"/>
      <c r="AS39" s="8">
        <v>6.7</v>
      </c>
      <c r="AT39" s="8"/>
      <c r="AU39" s="8">
        <v>8</v>
      </c>
      <c r="AV39" s="8"/>
      <c r="AW39" s="8">
        <v>7.5</v>
      </c>
      <c r="AX39" s="8"/>
      <c r="AY39" s="8">
        <v>7.2</v>
      </c>
      <c r="AZ39" s="8"/>
      <c r="BA39" s="8"/>
      <c r="BB39" s="8">
        <v>6.3</v>
      </c>
      <c r="BC39" s="8">
        <v>8</v>
      </c>
      <c r="BD39" s="8"/>
      <c r="BE39" s="8"/>
      <c r="BF39" s="8">
        <v>9</v>
      </c>
      <c r="BG39" s="9">
        <f t="shared" si="5"/>
        <v>7.1</v>
      </c>
      <c r="BH39" s="1" t="s">
        <v>79</v>
      </c>
      <c r="BI39" s="8">
        <v>6.7</v>
      </c>
      <c r="BJ39" s="8"/>
      <c r="BK39" s="8">
        <v>8</v>
      </c>
      <c r="BL39" s="8"/>
      <c r="BM39" s="8">
        <v>6.3</v>
      </c>
      <c r="BN39" s="8"/>
      <c r="BO39" s="8">
        <v>7.8</v>
      </c>
      <c r="BP39" s="8"/>
      <c r="BQ39" s="8">
        <v>7.6</v>
      </c>
      <c r="BR39" s="8"/>
      <c r="BS39" s="8">
        <v>7.2</v>
      </c>
      <c r="BT39" s="8"/>
      <c r="BU39" s="8">
        <v>7.3</v>
      </c>
      <c r="BV39" s="8"/>
      <c r="BW39" s="8">
        <v>7.4</v>
      </c>
      <c r="BX39" s="8"/>
      <c r="BY39" s="8">
        <v>9.3000000000000007</v>
      </c>
      <c r="BZ39" s="8"/>
      <c r="CA39" s="8">
        <v>7.1</v>
      </c>
      <c r="CB39" s="8"/>
      <c r="CC39" s="9">
        <f t="shared" si="0"/>
        <v>7.41</v>
      </c>
      <c r="CE39" s="8">
        <v>7.3</v>
      </c>
      <c r="CF39" s="8"/>
      <c r="CG39" s="8">
        <v>7.3</v>
      </c>
      <c r="CH39" s="8"/>
      <c r="CI39" s="8">
        <v>6.4</v>
      </c>
      <c r="CJ39" s="8"/>
      <c r="CK39" s="8">
        <v>6.8</v>
      </c>
      <c r="CL39" s="8"/>
      <c r="CM39" s="8">
        <v>7.8</v>
      </c>
      <c r="CN39" s="8"/>
      <c r="CO39" s="8">
        <v>7</v>
      </c>
      <c r="CP39" s="8"/>
      <c r="CQ39" s="8">
        <v>8</v>
      </c>
      <c r="CR39" s="8"/>
      <c r="CS39" s="8">
        <v>7.5</v>
      </c>
      <c r="CT39" s="8"/>
      <c r="CU39" s="9">
        <f t="shared" si="6"/>
        <v>7.28</v>
      </c>
      <c r="CW39" s="8">
        <v>9</v>
      </c>
      <c r="CX39" s="8"/>
      <c r="CY39" s="8">
        <v>7</v>
      </c>
      <c r="CZ39" s="8"/>
      <c r="DA39" s="8">
        <v>7</v>
      </c>
      <c r="DB39" s="8"/>
      <c r="DC39" s="8">
        <v>6.9</v>
      </c>
      <c r="DD39" s="8"/>
      <c r="DE39" s="8">
        <v>7.8</v>
      </c>
      <c r="DF39" s="8"/>
      <c r="DG39" s="8">
        <v>7.2</v>
      </c>
      <c r="DH39" s="8"/>
      <c r="DI39" s="8">
        <v>8.4</v>
      </c>
      <c r="DJ39" s="8"/>
      <c r="DK39" s="8">
        <v>8.5</v>
      </c>
      <c r="DL39" s="8"/>
      <c r="DM39" s="8">
        <v>7</v>
      </c>
      <c r="DN39" s="8"/>
      <c r="DO39" s="8">
        <v>6.4</v>
      </c>
      <c r="DP39" s="8"/>
      <c r="DQ39" s="9">
        <f t="shared" si="1"/>
        <v>7.35</v>
      </c>
      <c r="DR39" s="1" t="s">
        <v>79</v>
      </c>
      <c r="DS39" s="8">
        <v>8.8000000000000007</v>
      </c>
      <c r="DT39" s="8"/>
      <c r="DU39" s="8">
        <v>9.1</v>
      </c>
      <c r="DV39" s="8"/>
      <c r="DW39" s="8">
        <v>7.5</v>
      </c>
      <c r="DX39" s="8"/>
      <c r="DY39" s="8">
        <v>8.6</v>
      </c>
      <c r="DZ39" s="8"/>
      <c r="EA39" s="8"/>
      <c r="EB39" s="8">
        <v>7.6</v>
      </c>
      <c r="EC39" s="8">
        <v>8.1999999999999993</v>
      </c>
      <c r="ED39" s="8"/>
      <c r="EE39" s="8">
        <v>8.3000000000000007</v>
      </c>
      <c r="EF39" s="8"/>
      <c r="EG39" s="9">
        <f t="shared" si="2"/>
        <v>8.2799999999999994</v>
      </c>
      <c r="EH39" s="1" t="s">
        <v>79</v>
      </c>
    </row>
    <row r="40" spans="1:138" x14ac:dyDescent="0.2">
      <c r="A40" s="1">
        <v>29</v>
      </c>
      <c r="B40" s="5" t="s">
        <v>330</v>
      </c>
      <c r="C40" s="1" t="s">
        <v>331</v>
      </c>
      <c r="D40" s="5" t="s">
        <v>8</v>
      </c>
      <c r="E40" s="5" t="s">
        <v>332</v>
      </c>
      <c r="F40" s="5" t="s">
        <v>333</v>
      </c>
      <c r="G40" s="8">
        <v>8.5</v>
      </c>
      <c r="H40" s="8"/>
      <c r="I40" s="8">
        <v>8</v>
      </c>
      <c r="J40" s="8"/>
      <c r="K40" s="8">
        <v>8</v>
      </c>
      <c r="L40" s="8"/>
      <c r="M40" s="8">
        <v>7.6</v>
      </c>
      <c r="N40" s="8"/>
      <c r="O40" s="8">
        <v>7.2</v>
      </c>
      <c r="P40" s="8"/>
      <c r="Q40" s="8">
        <v>7.3</v>
      </c>
      <c r="R40" s="8"/>
      <c r="S40" s="9">
        <f t="shared" si="3"/>
        <v>7.4666666666666659</v>
      </c>
      <c r="U40" s="8">
        <v>5.7</v>
      </c>
      <c r="V40" s="8"/>
      <c r="W40" s="8">
        <v>7.3</v>
      </c>
      <c r="X40" s="8"/>
      <c r="Y40" s="8">
        <v>5.9</v>
      </c>
      <c r="Z40" s="8"/>
      <c r="AA40" s="8">
        <v>6</v>
      </c>
      <c r="AB40" s="8"/>
      <c r="AC40" s="8">
        <v>8</v>
      </c>
      <c r="AD40" s="8"/>
      <c r="AE40" s="8">
        <v>8.5</v>
      </c>
      <c r="AF40" s="8"/>
      <c r="AG40" s="8">
        <v>6.4</v>
      </c>
      <c r="AH40" s="8"/>
      <c r="AI40" s="8">
        <v>7.7</v>
      </c>
      <c r="AJ40" s="8"/>
      <c r="AK40" s="8">
        <v>7</v>
      </c>
      <c r="AL40" s="8"/>
      <c r="AM40" s="9">
        <f t="shared" si="4"/>
        <v>7.03</v>
      </c>
      <c r="AO40" s="8">
        <v>6.4</v>
      </c>
      <c r="AP40" s="8"/>
      <c r="AQ40" s="8">
        <v>5.9</v>
      </c>
      <c r="AR40" s="8"/>
      <c r="AS40" s="8">
        <v>7.8</v>
      </c>
      <c r="AT40" s="8"/>
      <c r="AU40" s="8">
        <v>5</v>
      </c>
      <c r="AV40" s="8"/>
      <c r="AW40" s="8"/>
      <c r="AX40" s="8">
        <v>6.9</v>
      </c>
      <c r="AY40" s="8">
        <v>7.3</v>
      </c>
      <c r="AZ40" s="8"/>
      <c r="BA40" s="8"/>
      <c r="BB40" s="8">
        <v>8.5</v>
      </c>
      <c r="BC40" s="8">
        <v>8.6999999999999993</v>
      </c>
      <c r="BD40" s="8"/>
      <c r="BE40" s="8"/>
      <c r="BF40" s="8">
        <v>8.4</v>
      </c>
      <c r="BG40" s="9">
        <f t="shared" si="5"/>
        <v>7.42</v>
      </c>
      <c r="BH40" s="1" t="s">
        <v>79</v>
      </c>
      <c r="BI40" s="8">
        <v>6.8</v>
      </c>
      <c r="BJ40" s="8"/>
      <c r="BK40" s="8">
        <v>7.5</v>
      </c>
      <c r="BL40" s="8"/>
      <c r="BM40" s="8">
        <v>6.3</v>
      </c>
      <c r="BN40" s="8"/>
      <c r="BO40" s="8"/>
      <c r="BP40" s="8">
        <v>7.3</v>
      </c>
      <c r="BQ40" s="8">
        <v>7.9</v>
      </c>
      <c r="BR40" s="8"/>
      <c r="BS40" s="8">
        <v>7.3</v>
      </c>
      <c r="BT40" s="8"/>
      <c r="BU40" s="8">
        <v>5.8</v>
      </c>
      <c r="BV40" s="8"/>
      <c r="BW40" s="8"/>
      <c r="BX40" s="8">
        <v>8.3000000000000007</v>
      </c>
      <c r="BY40" s="8">
        <v>8.8000000000000007</v>
      </c>
      <c r="BZ40" s="8"/>
      <c r="CA40" s="8">
        <v>7</v>
      </c>
      <c r="CB40" s="8"/>
      <c r="CC40" s="9">
        <f t="shared" si="0"/>
        <v>7.29</v>
      </c>
      <c r="CD40" s="1" t="s">
        <v>79</v>
      </c>
      <c r="CE40" s="8">
        <v>6.5</v>
      </c>
      <c r="CF40" s="8"/>
      <c r="CG40" s="8">
        <v>7.2</v>
      </c>
      <c r="CH40" s="8"/>
      <c r="CI40" s="8">
        <v>6.2</v>
      </c>
      <c r="CJ40" s="8"/>
      <c r="CK40" s="8">
        <v>8.1</v>
      </c>
      <c r="CL40" s="8"/>
      <c r="CM40" s="8">
        <v>7</v>
      </c>
      <c r="CN40" s="8"/>
      <c r="CO40" s="8">
        <v>7.2</v>
      </c>
      <c r="CP40" s="8"/>
      <c r="CQ40" s="8">
        <v>6.7</v>
      </c>
      <c r="CR40" s="8"/>
      <c r="CS40" s="8">
        <v>7.8</v>
      </c>
      <c r="CT40" s="8"/>
      <c r="CU40" s="9">
        <f t="shared" si="6"/>
        <v>7.06</v>
      </c>
      <c r="CW40" s="8">
        <v>8.5</v>
      </c>
      <c r="CX40" s="8"/>
      <c r="CY40" s="8">
        <v>8.1999999999999993</v>
      </c>
      <c r="CZ40" s="8"/>
      <c r="DA40" s="8">
        <v>7.9</v>
      </c>
      <c r="DB40" s="8"/>
      <c r="DC40" s="8">
        <v>7</v>
      </c>
      <c r="DD40" s="8"/>
      <c r="DE40" s="8">
        <v>7.8</v>
      </c>
      <c r="DF40" s="8"/>
      <c r="DG40" s="8">
        <v>7.7</v>
      </c>
      <c r="DH40" s="8"/>
      <c r="DI40" s="8">
        <v>6.8</v>
      </c>
      <c r="DJ40" s="8"/>
      <c r="DK40" s="8">
        <v>7.2</v>
      </c>
      <c r="DL40" s="8"/>
      <c r="DM40" s="8">
        <v>6.7</v>
      </c>
      <c r="DN40" s="8"/>
      <c r="DO40" s="8">
        <v>6.7</v>
      </c>
      <c r="DP40" s="8"/>
      <c r="DQ40" s="9">
        <f t="shared" si="1"/>
        <v>7.35</v>
      </c>
      <c r="DS40" s="8">
        <v>8.8000000000000007</v>
      </c>
      <c r="DT40" s="8"/>
      <c r="DU40" s="8">
        <v>8</v>
      </c>
      <c r="DV40" s="8"/>
      <c r="DW40" s="8">
        <v>7.3</v>
      </c>
      <c r="DX40" s="8"/>
      <c r="DY40" s="8"/>
      <c r="DZ40" s="7">
        <v>6.2</v>
      </c>
      <c r="EA40" s="8"/>
      <c r="EB40" s="8">
        <v>7.3</v>
      </c>
      <c r="EC40" s="8">
        <v>7.5</v>
      </c>
      <c r="ED40" s="8"/>
      <c r="EE40" s="8">
        <v>6.5</v>
      </c>
      <c r="EF40" s="8"/>
      <c r="EG40" s="9">
        <f t="shared" si="2"/>
        <v>7.11</v>
      </c>
      <c r="EH40" s="1" t="s">
        <v>79</v>
      </c>
    </row>
    <row r="41" spans="1:138" x14ac:dyDescent="0.2">
      <c r="A41" s="1">
        <v>30</v>
      </c>
      <c r="B41" s="5" t="s">
        <v>334</v>
      </c>
      <c r="C41" s="1" t="s">
        <v>335</v>
      </c>
      <c r="D41" s="5" t="s">
        <v>8</v>
      </c>
      <c r="E41" s="5" t="s">
        <v>336</v>
      </c>
      <c r="F41" s="5" t="s">
        <v>311</v>
      </c>
      <c r="G41" s="8">
        <v>8</v>
      </c>
      <c r="H41" s="8"/>
      <c r="I41" s="8">
        <v>8</v>
      </c>
      <c r="J41" s="8"/>
      <c r="K41" s="8">
        <v>8</v>
      </c>
      <c r="L41" s="8"/>
      <c r="M41" s="8">
        <v>7.8</v>
      </c>
      <c r="N41" s="8"/>
      <c r="O41" s="8">
        <v>7.9</v>
      </c>
      <c r="P41" s="8"/>
      <c r="Q41" s="8">
        <v>8.5</v>
      </c>
      <c r="R41" s="8"/>
      <c r="S41" s="9">
        <f t="shared" si="3"/>
        <v>8.2166666666666668</v>
      </c>
      <c r="U41" s="8">
        <v>8</v>
      </c>
      <c r="V41" s="8"/>
      <c r="W41" s="8">
        <v>6.5</v>
      </c>
      <c r="X41" s="8"/>
      <c r="Y41" s="8">
        <v>8.4</v>
      </c>
      <c r="Z41" s="8"/>
      <c r="AA41" s="8">
        <v>7</v>
      </c>
      <c r="AB41" s="8"/>
      <c r="AC41" s="8">
        <v>8</v>
      </c>
      <c r="AD41" s="8"/>
      <c r="AE41" s="8">
        <v>9</v>
      </c>
      <c r="AF41" s="8"/>
      <c r="AG41" s="8">
        <v>9.4</v>
      </c>
      <c r="AH41" s="8"/>
      <c r="AI41" s="8">
        <v>7.8</v>
      </c>
      <c r="AJ41" s="8"/>
      <c r="AK41" s="8">
        <v>9.4</v>
      </c>
      <c r="AL41" s="8"/>
      <c r="AM41" s="9">
        <f t="shared" si="4"/>
        <v>8.2899999999999991</v>
      </c>
      <c r="AO41" s="8">
        <v>7.7</v>
      </c>
      <c r="AP41" s="8"/>
      <c r="AQ41" s="8">
        <v>7.8</v>
      </c>
      <c r="AR41" s="8"/>
      <c r="AS41" s="8">
        <v>7.7</v>
      </c>
      <c r="AT41" s="8"/>
      <c r="AU41" s="8">
        <v>7</v>
      </c>
      <c r="AV41" s="8"/>
      <c r="AW41" s="8">
        <v>9.1999999999999993</v>
      </c>
      <c r="AX41" s="8"/>
      <c r="AY41" s="8">
        <v>7.9</v>
      </c>
      <c r="AZ41" s="8"/>
      <c r="BA41" s="8">
        <v>8.3000000000000007</v>
      </c>
      <c r="BB41" s="8"/>
      <c r="BC41" s="8">
        <v>8.6999999999999993</v>
      </c>
      <c r="BD41" s="8"/>
      <c r="BE41" s="8">
        <v>9.4</v>
      </c>
      <c r="BF41" s="8"/>
      <c r="BG41" s="9">
        <f t="shared" si="5"/>
        <v>8.35</v>
      </c>
      <c r="BI41" s="8">
        <v>6.8</v>
      </c>
      <c r="BJ41" s="8"/>
      <c r="BK41" s="8">
        <v>8.3000000000000007</v>
      </c>
      <c r="BL41" s="8"/>
      <c r="BM41" s="8">
        <v>6.8</v>
      </c>
      <c r="BN41" s="8"/>
      <c r="BO41" s="8">
        <v>8</v>
      </c>
      <c r="BP41" s="8"/>
      <c r="BQ41" s="8">
        <v>8.9</v>
      </c>
      <c r="BR41" s="8"/>
      <c r="BS41" s="8">
        <v>7.7</v>
      </c>
      <c r="BT41" s="8"/>
      <c r="BU41" s="8">
        <v>8.9</v>
      </c>
      <c r="BV41" s="8"/>
      <c r="BW41" s="8">
        <v>7.4</v>
      </c>
      <c r="BX41" s="8"/>
      <c r="BY41" s="8">
        <v>9</v>
      </c>
      <c r="BZ41" s="8"/>
      <c r="CA41" s="8">
        <v>9.6999999999999993</v>
      </c>
      <c r="CB41" s="8"/>
      <c r="CC41" s="9">
        <f t="shared" si="0"/>
        <v>8.17</v>
      </c>
      <c r="CE41" s="8">
        <v>7.2</v>
      </c>
      <c r="CF41" s="8"/>
      <c r="CG41" s="8">
        <v>8.3000000000000007</v>
      </c>
      <c r="CH41" s="8"/>
      <c r="CI41" s="8">
        <v>8.8000000000000007</v>
      </c>
      <c r="CJ41" s="8"/>
      <c r="CK41" s="8">
        <v>9</v>
      </c>
      <c r="CL41" s="8"/>
      <c r="CM41" s="8">
        <v>8.4</v>
      </c>
      <c r="CN41" s="8"/>
      <c r="CO41" s="8">
        <v>7.5</v>
      </c>
      <c r="CP41" s="8"/>
      <c r="CQ41" s="8">
        <v>8.8000000000000007</v>
      </c>
      <c r="CR41" s="8"/>
      <c r="CS41" s="8">
        <v>8</v>
      </c>
      <c r="CT41" s="8"/>
      <c r="CU41" s="9">
        <f t="shared" si="6"/>
        <v>8.16</v>
      </c>
      <c r="CW41" s="8">
        <v>8.5</v>
      </c>
      <c r="CX41" s="8"/>
      <c r="CY41" s="8">
        <v>7.3</v>
      </c>
      <c r="CZ41" s="8"/>
      <c r="DA41" s="8">
        <v>7.8</v>
      </c>
      <c r="DB41" s="8"/>
      <c r="DC41" s="8">
        <v>8.6999999999999993</v>
      </c>
      <c r="DD41" s="8"/>
      <c r="DE41" s="8">
        <v>7.9</v>
      </c>
      <c r="DF41" s="8"/>
      <c r="DG41" s="8">
        <v>7.8</v>
      </c>
      <c r="DH41" s="8"/>
      <c r="DI41" s="8">
        <v>8.8000000000000007</v>
      </c>
      <c r="DJ41" s="8"/>
      <c r="DK41" s="8">
        <v>8.4</v>
      </c>
      <c r="DL41" s="8"/>
      <c r="DM41" s="8">
        <v>8.5</v>
      </c>
      <c r="DN41" s="8"/>
      <c r="DO41" s="8">
        <v>7</v>
      </c>
      <c r="DP41" s="8"/>
      <c r="DQ41" s="9">
        <f t="shared" si="1"/>
        <v>8.01</v>
      </c>
      <c r="DS41" s="8">
        <v>8.8000000000000007</v>
      </c>
      <c r="DT41" s="8"/>
      <c r="DU41" s="8">
        <v>9.3000000000000007</v>
      </c>
      <c r="DV41" s="8"/>
      <c r="DW41" s="8">
        <v>7.5</v>
      </c>
      <c r="DX41" s="8"/>
      <c r="DY41" s="8">
        <v>8.6999999999999993</v>
      </c>
      <c r="DZ41" s="8"/>
      <c r="EA41" s="8">
        <v>7.5</v>
      </c>
      <c r="EB41" s="8"/>
      <c r="EC41" s="8">
        <v>9.1999999999999993</v>
      </c>
      <c r="ED41" s="8"/>
      <c r="EE41" s="8">
        <v>8.4</v>
      </c>
      <c r="EF41" s="8"/>
      <c r="EG41" s="9">
        <f t="shared" si="2"/>
        <v>8.51</v>
      </c>
    </row>
    <row r="42" spans="1:138" x14ac:dyDescent="0.2">
      <c r="A42" s="1">
        <v>31</v>
      </c>
      <c r="B42" s="5" t="s">
        <v>337</v>
      </c>
      <c r="C42" s="1" t="s">
        <v>338</v>
      </c>
      <c r="D42" s="5" t="s">
        <v>8</v>
      </c>
      <c r="E42" s="5" t="s">
        <v>339</v>
      </c>
      <c r="F42" s="5" t="s">
        <v>18</v>
      </c>
      <c r="G42" s="8">
        <v>9</v>
      </c>
      <c r="H42" s="8"/>
      <c r="I42" s="8">
        <v>8</v>
      </c>
      <c r="J42" s="8"/>
      <c r="K42" s="8">
        <v>8</v>
      </c>
      <c r="L42" s="8"/>
      <c r="M42" s="8">
        <v>7.4</v>
      </c>
      <c r="N42" s="8"/>
      <c r="O42" s="8">
        <v>7.2</v>
      </c>
      <c r="P42" s="8"/>
      <c r="Q42" s="8">
        <v>7.2</v>
      </c>
      <c r="R42" s="8"/>
      <c r="S42" s="9">
        <f t="shared" si="3"/>
        <v>7.5</v>
      </c>
      <c r="U42" s="8">
        <v>6.2</v>
      </c>
      <c r="V42" s="8"/>
      <c r="W42" s="8">
        <v>8.1999999999999993</v>
      </c>
      <c r="X42" s="8"/>
      <c r="Y42" s="8">
        <v>7.8</v>
      </c>
      <c r="Z42" s="8"/>
      <c r="AA42" s="8">
        <v>7</v>
      </c>
      <c r="AB42" s="8"/>
      <c r="AC42" s="8">
        <v>8.1999999999999993</v>
      </c>
      <c r="AD42" s="8"/>
      <c r="AE42" s="8">
        <v>8.6999999999999993</v>
      </c>
      <c r="AF42" s="8"/>
      <c r="AG42" s="8">
        <v>9</v>
      </c>
      <c r="AH42" s="8"/>
      <c r="AI42" s="8">
        <v>7.8</v>
      </c>
      <c r="AJ42" s="8"/>
      <c r="AK42" s="8">
        <v>8.5</v>
      </c>
      <c r="AL42" s="8"/>
      <c r="AM42" s="9">
        <f t="shared" si="4"/>
        <v>8.06</v>
      </c>
      <c r="AO42" s="8">
        <v>7</v>
      </c>
      <c r="AP42" s="8"/>
      <c r="AQ42" s="8">
        <v>7.8</v>
      </c>
      <c r="AR42" s="8"/>
      <c r="AS42" s="8">
        <v>8.3000000000000007</v>
      </c>
      <c r="AT42" s="8"/>
      <c r="AU42" s="8">
        <v>6</v>
      </c>
      <c r="AV42" s="8"/>
      <c r="AW42" s="8">
        <v>7</v>
      </c>
      <c r="AX42" s="8"/>
      <c r="AY42" s="8">
        <v>7</v>
      </c>
      <c r="AZ42" s="8"/>
      <c r="BA42" s="8">
        <v>6.5</v>
      </c>
      <c r="BB42" s="8"/>
      <c r="BC42" s="8">
        <v>8.8000000000000007</v>
      </c>
      <c r="BD42" s="8"/>
      <c r="BE42" s="8"/>
      <c r="BF42" s="8">
        <v>9</v>
      </c>
      <c r="BG42" s="9">
        <f t="shared" si="5"/>
        <v>7.6</v>
      </c>
      <c r="BH42" s="1" t="s">
        <v>79</v>
      </c>
      <c r="BI42" s="8">
        <v>6.9</v>
      </c>
      <c r="BJ42" s="8"/>
      <c r="BK42" s="8">
        <v>7</v>
      </c>
      <c r="BL42" s="8"/>
      <c r="BM42" s="8">
        <v>6.8</v>
      </c>
      <c r="BN42" s="8"/>
      <c r="BO42" s="8">
        <v>6.9</v>
      </c>
      <c r="BP42" s="8"/>
      <c r="BQ42" s="8">
        <v>8.4</v>
      </c>
      <c r="BR42" s="8"/>
      <c r="BS42" s="8">
        <v>7.8</v>
      </c>
      <c r="BT42" s="8"/>
      <c r="BU42" s="8">
        <v>6.2</v>
      </c>
      <c r="BV42" s="8"/>
      <c r="BW42" s="8">
        <v>6.5</v>
      </c>
      <c r="BX42" s="8"/>
      <c r="BY42" s="8">
        <v>9</v>
      </c>
      <c r="BZ42" s="8"/>
      <c r="CA42" s="8">
        <v>6.6</v>
      </c>
      <c r="CB42" s="8"/>
      <c r="CC42" s="9">
        <f t="shared" si="0"/>
        <v>7.2</v>
      </c>
      <c r="CE42" s="8">
        <v>7.3</v>
      </c>
      <c r="CF42" s="8"/>
      <c r="CG42" s="8">
        <v>7.4</v>
      </c>
      <c r="CH42" s="8"/>
      <c r="CI42" s="8">
        <v>7.7</v>
      </c>
      <c r="CJ42" s="8"/>
      <c r="CK42" s="8">
        <v>8.1999999999999993</v>
      </c>
      <c r="CL42" s="8"/>
      <c r="CM42" s="8">
        <v>7.8</v>
      </c>
      <c r="CN42" s="8"/>
      <c r="CO42" s="8">
        <v>7</v>
      </c>
      <c r="CP42" s="8"/>
      <c r="CQ42" s="8">
        <v>7.2</v>
      </c>
      <c r="CR42" s="8"/>
      <c r="CS42" s="8">
        <v>8.3000000000000007</v>
      </c>
      <c r="CT42" s="8"/>
      <c r="CU42" s="9">
        <f t="shared" si="6"/>
        <v>7.57</v>
      </c>
      <c r="CW42" s="8">
        <v>8.8000000000000007</v>
      </c>
      <c r="CX42" s="8"/>
      <c r="CY42" s="8">
        <v>7.3</v>
      </c>
      <c r="CZ42" s="8"/>
      <c r="DA42" s="8">
        <v>8.3000000000000007</v>
      </c>
      <c r="DB42" s="8"/>
      <c r="DC42" s="8">
        <v>7.1</v>
      </c>
      <c r="DD42" s="8"/>
      <c r="DE42" s="8">
        <v>7.9</v>
      </c>
      <c r="DF42" s="8"/>
      <c r="DG42" s="8">
        <v>7.7</v>
      </c>
      <c r="DH42" s="8"/>
      <c r="DI42" s="8">
        <v>8.3000000000000007</v>
      </c>
      <c r="DJ42" s="8"/>
      <c r="DK42" s="8">
        <v>7.5</v>
      </c>
      <c r="DL42" s="8"/>
      <c r="DM42" s="8">
        <v>7.3</v>
      </c>
      <c r="DN42" s="8"/>
      <c r="DO42" s="8">
        <v>6.9</v>
      </c>
      <c r="DP42" s="8"/>
      <c r="DQ42" s="9">
        <f t="shared" si="1"/>
        <v>7.59</v>
      </c>
      <c r="DS42" s="8">
        <v>9</v>
      </c>
      <c r="DT42" s="8"/>
      <c r="DU42" s="8">
        <v>8.5</v>
      </c>
      <c r="DV42" s="8"/>
      <c r="DW42" s="8">
        <v>7.4</v>
      </c>
      <c r="DX42" s="8"/>
      <c r="DY42" s="8">
        <v>8.1999999999999993</v>
      </c>
      <c r="DZ42" s="8"/>
      <c r="EA42" s="8"/>
      <c r="EB42" s="8">
        <v>7.9</v>
      </c>
      <c r="EC42" s="8">
        <v>8.3000000000000007</v>
      </c>
      <c r="ED42" s="8"/>
      <c r="EE42" s="8">
        <v>5.9</v>
      </c>
      <c r="EF42" s="8"/>
      <c r="EG42" s="9">
        <f t="shared" si="2"/>
        <v>7.85</v>
      </c>
      <c r="EH42" s="1" t="s">
        <v>79</v>
      </c>
    </row>
    <row r="43" spans="1:138" x14ac:dyDescent="0.2">
      <c r="A43" s="1">
        <v>32</v>
      </c>
      <c r="B43" s="5" t="s">
        <v>340</v>
      </c>
      <c r="C43" s="1" t="s">
        <v>341</v>
      </c>
      <c r="D43" s="5" t="s">
        <v>8</v>
      </c>
      <c r="E43" s="5" t="s">
        <v>342</v>
      </c>
      <c r="F43" s="5" t="s">
        <v>14</v>
      </c>
      <c r="G43" s="8">
        <v>8</v>
      </c>
      <c r="H43" s="8"/>
      <c r="I43" s="8">
        <v>8</v>
      </c>
      <c r="J43" s="8"/>
      <c r="K43" s="8">
        <v>8</v>
      </c>
      <c r="L43" s="8"/>
      <c r="M43" s="8">
        <v>7.3</v>
      </c>
      <c r="N43" s="8"/>
      <c r="O43" s="8">
        <v>7.3</v>
      </c>
      <c r="P43" s="8"/>
      <c r="Q43" s="8">
        <v>7</v>
      </c>
      <c r="R43" s="8"/>
      <c r="S43" s="9">
        <f t="shared" si="3"/>
        <v>7.2666666666666666</v>
      </c>
      <c r="U43" s="8">
        <v>7</v>
      </c>
      <c r="V43" s="8"/>
      <c r="W43" s="8">
        <v>6.3</v>
      </c>
      <c r="X43" s="8"/>
      <c r="Y43" s="8"/>
      <c r="Z43" s="8">
        <v>7.4</v>
      </c>
      <c r="AA43" s="8">
        <v>8</v>
      </c>
      <c r="AB43" s="8"/>
      <c r="AC43" s="8">
        <v>8.8000000000000007</v>
      </c>
      <c r="AD43" s="8"/>
      <c r="AE43" s="8">
        <v>8.6999999999999993</v>
      </c>
      <c r="AF43" s="8"/>
      <c r="AG43" s="8">
        <v>8.6999999999999993</v>
      </c>
      <c r="AH43" s="8"/>
      <c r="AI43" s="8">
        <v>7</v>
      </c>
      <c r="AJ43" s="8"/>
      <c r="AK43" s="8"/>
      <c r="AL43" s="8">
        <v>7.3</v>
      </c>
      <c r="AM43" s="9">
        <f t="shared" si="4"/>
        <v>7.68</v>
      </c>
      <c r="AN43" s="1" t="s">
        <v>79</v>
      </c>
      <c r="AO43" s="8">
        <v>6.7</v>
      </c>
      <c r="AP43" s="8"/>
      <c r="AQ43" s="8">
        <v>6</v>
      </c>
      <c r="AR43" s="8"/>
      <c r="AS43" s="8">
        <v>6.7</v>
      </c>
      <c r="AT43" s="8"/>
      <c r="AU43" s="8">
        <v>7</v>
      </c>
      <c r="AV43" s="8"/>
      <c r="AW43" s="8">
        <v>7.2</v>
      </c>
      <c r="AX43" s="8"/>
      <c r="AY43" s="8">
        <v>7.7</v>
      </c>
      <c r="AZ43" s="8"/>
      <c r="BA43" s="8">
        <v>6</v>
      </c>
      <c r="BB43" s="8"/>
      <c r="BC43" s="8">
        <v>9</v>
      </c>
      <c r="BD43" s="8"/>
      <c r="BE43" s="8">
        <v>7.5</v>
      </c>
      <c r="BF43" s="8"/>
      <c r="BG43" s="9">
        <f t="shared" si="5"/>
        <v>7.03</v>
      </c>
      <c r="BI43" s="8">
        <v>6.8</v>
      </c>
      <c r="BJ43" s="8"/>
      <c r="BK43" s="8">
        <v>7.5</v>
      </c>
      <c r="BL43" s="8"/>
      <c r="BM43" s="8"/>
      <c r="BN43" s="8">
        <v>6.5</v>
      </c>
      <c r="BO43" s="8"/>
      <c r="BP43" s="8">
        <v>6.8</v>
      </c>
      <c r="BQ43" s="8">
        <v>8.1999999999999993</v>
      </c>
      <c r="BR43" s="8"/>
      <c r="BS43" s="8">
        <v>7.4</v>
      </c>
      <c r="BT43" s="8"/>
      <c r="BU43" s="8">
        <v>7</v>
      </c>
      <c r="BV43" s="8"/>
      <c r="BW43" s="8">
        <v>7</v>
      </c>
      <c r="BX43" s="8"/>
      <c r="BY43" s="8">
        <v>9</v>
      </c>
      <c r="BZ43" s="8"/>
      <c r="CA43" s="8">
        <v>8.9</v>
      </c>
      <c r="CB43" s="8"/>
      <c r="CC43" s="9">
        <f t="shared" si="0"/>
        <v>7.5</v>
      </c>
      <c r="CD43" s="1" t="s">
        <v>79</v>
      </c>
      <c r="CE43" s="8">
        <v>7.3</v>
      </c>
      <c r="CF43" s="8"/>
      <c r="CG43" s="8">
        <v>7.8</v>
      </c>
      <c r="CH43" s="8"/>
      <c r="CI43" s="8">
        <v>7.9</v>
      </c>
      <c r="CJ43" s="8"/>
      <c r="CK43" s="8">
        <v>7.8</v>
      </c>
      <c r="CL43" s="8"/>
      <c r="CM43" s="8">
        <v>8.3000000000000007</v>
      </c>
      <c r="CN43" s="8"/>
      <c r="CO43" s="8">
        <v>6.7</v>
      </c>
      <c r="CP43" s="8"/>
      <c r="CQ43" s="8">
        <v>7.9</v>
      </c>
      <c r="CR43" s="8"/>
      <c r="CS43" s="8">
        <v>7.3</v>
      </c>
      <c r="CT43" s="8"/>
      <c r="CU43" s="9">
        <f t="shared" si="6"/>
        <v>7.59</v>
      </c>
      <c r="CW43" s="8">
        <v>8.8000000000000007</v>
      </c>
      <c r="CX43" s="8"/>
      <c r="CY43" s="8">
        <v>6.8</v>
      </c>
      <c r="CZ43" s="8"/>
      <c r="DA43" s="8"/>
      <c r="DB43" s="8">
        <v>8.1999999999999993</v>
      </c>
      <c r="DC43" s="8">
        <v>6.5</v>
      </c>
      <c r="DD43" s="8"/>
      <c r="DE43" s="8">
        <v>6.4</v>
      </c>
      <c r="DF43" s="8"/>
      <c r="DG43" s="8">
        <v>7.5</v>
      </c>
      <c r="DH43" s="8"/>
      <c r="DI43" s="8">
        <v>8.4</v>
      </c>
      <c r="DJ43" s="8"/>
      <c r="DK43" s="8">
        <v>6.3</v>
      </c>
      <c r="DL43" s="8"/>
      <c r="DM43" s="8">
        <v>7.4</v>
      </c>
      <c r="DN43" s="8"/>
      <c r="DO43" s="8">
        <v>7</v>
      </c>
      <c r="DP43" s="8"/>
      <c r="DQ43" s="9">
        <f t="shared" si="1"/>
        <v>7.18</v>
      </c>
      <c r="DR43" s="1" t="s">
        <v>79</v>
      </c>
      <c r="DS43" s="8">
        <v>8.8000000000000007</v>
      </c>
      <c r="DT43" s="8"/>
      <c r="DU43" s="8">
        <v>8.6</v>
      </c>
      <c r="DV43" s="8"/>
      <c r="DW43" s="8">
        <v>7.5</v>
      </c>
      <c r="DX43" s="8"/>
      <c r="DY43" s="8">
        <v>7.7</v>
      </c>
      <c r="DZ43" s="8"/>
      <c r="EA43" s="8">
        <v>6.4</v>
      </c>
      <c r="EB43" s="8"/>
      <c r="EC43" s="8">
        <v>7.9</v>
      </c>
      <c r="ED43" s="8"/>
      <c r="EE43" s="8">
        <v>7.7</v>
      </c>
      <c r="EF43" s="8"/>
      <c r="EG43" s="9">
        <f t="shared" si="2"/>
        <v>7.64</v>
      </c>
    </row>
    <row r="44" spans="1:138" x14ac:dyDescent="0.2">
      <c r="A44" s="1">
        <v>33</v>
      </c>
      <c r="B44" s="5" t="s">
        <v>343</v>
      </c>
      <c r="C44" s="1" t="s">
        <v>344</v>
      </c>
      <c r="D44" s="5" t="s">
        <v>8</v>
      </c>
      <c r="E44" s="5" t="s">
        <v>345</v>
      </c>
      <c r="F44" s="5" t="s">
        <v>22</v>
      </c>
      <c r="G44" s="8">
        <v>5</v>
      </c>
      <c r="H44" s="8"/>
      <c r="I44" s="8">
        <v>8.3000000000000007</v>
      </c>
      <c r="J44" s="8"/>
      <c r="K44" s="8">
        <v>8</v>
      </c>
      <c r="L44" s="8"/>
      <c r="M44" s="8">
        <v>8.1</v>
      </c>
      <c r="N44" s="8"/>
      <c r="O44" s="8">
        <v>7.2</v>
      </c>
      <c r="P44" s="8"/>
      <c r="Q44" s="8">
        <v>7.3</v>
      </c>
      <c r="R44" s="8"/>
      <c r="S44" s="9">
        <f t="shared" si="3"/>
        <v>6.8833333333333329</v>
      </c>
      <c r="U44" s="8">
        <v>7.3</v>
      </c>
      <c r="V44" s="8"/>
      <c r="W44" s="8">
        <v>7.2</v>
      </c>
      <c r="X44" s="8"/>
      <c r="Y44" s="8"/>
      <c r="Z44" s="8">
        <v>6.8</v>
      </c>
      <c r="AA44" s="8">
        <v>6</v>
      </c>
      <c r="AB44" s="8"/>
      <c r="AC44" s="8">
        <v>8.9</v>
      </c>
      <c r="AD44" s="8"/>
      <c r="AE44" s="8">
        <v>8.6999999999999993</v>
      </c>
      <c r="AF44" s="8"/>
      <c r="AG44" s="8">
        <v>6.6</v>
      </c>
      <c r="AH44" s="8"/>
      <c r="AI44" s="8">
        <v>7.9</v>
      </c>
      <c r="AJ44" s="8"/>
      <c r="AK44" s="8">
        <v>7.4</v>
      </c>
      <c r="AL44" s="8"/>
      <c r="AM44" s="9">
        <f t="shared" si="4"/>
        <v>7.57</v>
      </c>
      <c r="AN44" s="1" t="s">
        <v>79</v>
      </c>
      <c r="AO44" s="8">
        <v>6.9</v>
      </c>
      <c r="AP44" s="8"/>
      <c r="AQ44" s="8">
        <v>6.7</v>
      </c>
      <c r="AR44" s="8"/>
      <c r="AS44" s="8">
        <v>6.9</v>
      </c>
      <c r="AT44" s="8"/>
      <c r="AU44" s="8">
        <v>6</v>
      </c>
      <c r="AV44" s="8"/>
      <c r="AW44" s="8">
        <v>6.5</v>
      </c>
      <c r="AX44" s="8"/>
      <c r="AY44" s="8">
        <v>7.4</v>
      </c>
      <c r="AZ44" s="8"/>
      <c r="BA44" s="8">
        <v>6.8</v>
      </c>
      <c r="BB44" s="8"/>
      <c r="BC44" s="8">
        <v>8.9</v>
      </c>
      <c r="BD44" s="8"/>
      <c r="BE44" s="8">
        <v>6.5</v>
      </c>
      <c r="BF44" s="8"/>
      <c r="BG44" s="9">
        <f t="shared" si="5"/>
        <v>7</v>
      </c>
      <c r="BI44" s="8">
        <v>7.3</v>
      </c>
      <c r="BJ44" s="8"/>
      <c r="BK44" s="8">
        <v>7.5</v>
      </c>
      <c r="BL44" s="8"/>
      <c r="BM44" s="8">
        <v>6.8</v>
      </c>
      <c r="BN44" s="8"/>
      <c r="BO44" s="8">
        <v>6.4</v>
      </c>
      <c r="BP44" s="8"/>
      <c r="BQ44" s="8">
        <v>7.8</v>
      </c>
      <c r="BR44" s="8"/>
      <c r="BS44" s="8">
        <v>8.3000000000000007</v>
      </c>
      <c r="BT44" s="8"/>
      <c r="BU44" s="8">
        <v>7</v>
      </c>
      <c r="BV44" s="8"/>
      <c r="BW44" s="8">
        <v>8.4</v>
      </c>
      <c r="BX44" s="8"/>
      <c r="BY44" s="8">
        <v>9</v>
      </c>
      <c r="BZ44" s="8"/>
      <c r="CA44" s="8">
        <v>7.7</v>
      </c>
      <c r="CB44" s="8"/>
      <c r="CC44" s="9">
        <f t="shared" si="0"/>
        <v>7.65</v>
      </c>
      <c r="CE44" s="8">
        <v>7.2</v>
      </c>
      <c r="CF44" s="8"/>
      <c r="CG44" s="8">
        <v>7.7</v>
      </c>
      <c r="CH44" s="8"/>
      <c r="CI44" s="8">
        <v>7.4</v>
      </c>
      <c r="CJ44" s="8"/>
      <c r="CK44" s="8">
        <v>8.4</v>
      </c>
      <c r="CL44" s="8"/>
      <c r="CM44" s="8">
        <v>8.8000000000000007</v>
      </c>
      <c r="CN44" s="8"/>
      <c r="CO44" s="8">
        <v>7.6</v>
      </c>
      <c r="CP44" s="8"/>
      <c r="CQ44" s="8">
        <v>7.5</v>
      </c>
      <c r="CR44" s="8"/>
      <c r="CS44" s="8">
        <v>8.3000000000000007</v>
      </c>
      <c r="CT44" s="8"/>
      <c r="CU44" s="9">
        <f t="shared" si="6"/>
        <v>7.86</v>
      </c>
      <c r="CW44" s="8">
        <v>8.8000000000000007</v>
      </c>
      <c r="CX44" s="8"/>
      <c r="CY44" s="8">
        <v>6.8</v>
      </c>
      <c r="CZ44" s="8"/>
      <c r="DA44" s="8">
        <v>7.9</v>
      </c>
      <c r="DB44" s="8"/>
      <c r="DC44" s="8">
        <v>7.7</v>
      </c>
      <c r="DD44" s="8"/>
      <c r="DE44" s="8">
        <v>7.4</v>
      </c>
      <c r="DF44" s="8"/>
      <c r="DG44" s="8">
        <v>6.3</v>
      </c>
      <c r="DH44" s="8"/>
      <c r="DI44" s="8">
        <v>8.8000000000000007</v>
      </c>
      <c r="DJ44" s="8"/>
      <c r="DK44" s="8">
        <v>7.7</v>
      </c>
      <c r="DL44" s="8"/>
      <c r="DM44" s="8">
        <v>8</v>
      </c>
      <c r="DN44" s="8"/>
      <c r="DO44" s="8">
        <v>7.3</v>
      </c>
      <c r="DP44" s="8"/>
      <c r="DQ44" s="9">
        <f t="shared" si="1"/>
        <v>7.48</v>
      </c>
      <c r="DS44" s="8">
        <v>8.8000000000000007</v>
      </c>
      <c r="DT44" s="8"/>
      <c r="DU44" s="8">
        <v>8.6999999999999993</v>
      </c>
      <c r="DV44" s="8"/>
      <c r="DW44" s="8">
        <v>7.7</v>
      </c>
      <c r="DX44" s="8"/>
      <c r="DY44" s="8">
        <v>8.8000000000000007</v>
      </c>
      <c r="DZ44" s="8"/>
      <c r="EA44" s="8">
        <v>7.2</v>
      </c>
      <c r="EB44" s="8"/>
      <c r="EC44" s="8">
        <v>8.9</v>
      </c>
      <c r="ED44" s="8"/>
      <c r="EE44" s="8">
        <v>9.1</v>
      </c>
      <c r="EF44" s="8"/>
      <c r="EG44" s="9">
        <f t="shared" si="2"/>
        <v>8.42</v>
      </c>
    </row>
    <row r="45" spans="1:138" x14ac:dyDescent="0.2">
      <c r="A45" s="1">
        <v>34</v>
      </c>
      <c r="B45" s="5" t="s">
        <v>346</v>
      </c>
      <c r="C45" s="1" t="s">
        <v>347</v>
      </c>
      <c r="D45" s="5" t="s">
        <v>8</v>
      </c>
      <c r="E45" s="5" t="s">
        <v>348</v>
      </c>
      <c r="F45" s="5" t="s">
        <v>10</v>
      </c>
      <c r="G45" s="8">
        <v>6.5</v>
      </c>
      <c r="H45" s="8"/>
      <c r="I45" s="8">
        <v>8.3000000000000007</v>
      </c>
      <c r="J45" s="8"/>
      <c r="K45" s="8">
        <v>8</v>
      </c>
      <c r="L45" s="8"/>
      <c r="M45" s="8">
        <v>7.3</v>
      </c>
      <c r="N45" s="8"/>
      <c r="O45" s="8">
        <v>6.9</v>
      </c>
      <c r="P45" s="8"/>
      <c r="Q45" s="8">
        <v>7.1</v>
      </c>
      <c r="R45" s="8"/>
      <c r="S45" s="9">
        <f t="shared" si="3"/>
        <v>6.9333333333333327</v>
      </c>
      <c r="U45" s="8">
        <v>5.8</v>
      </c>
      <c r="V45" s="8"/>
      <c r="W45" s="8">
        <v>7.2</v>
      </c>
      <c r="X45" s="8"/>
      <c r="Y45" s="8"/>
      <c r="Z45" s="8">
        <v>7.2</v>
      </c>
      <c r="AA45" s="8">
        <v>8</v>
      </c>
      <c r="AB45" s="8"/>
      <c r="AC45" s="8">
        <v>8.6999999999999993</v>
      </c>
      <c r="AD45" s="8"/>
      <c r="AE45" s="8">
        <v>8.8000000000000007</v>
      </c>
      <c r="AF45" s="8"/>
      <c r="AG45" s="8"/>
      <c r="AH45" s="8">
        <v>7.7</v>
      </c>
      <c r="AI45" s="8">
        <v>7.8</v>
      </c>
      <c r="AJ45" s="8"/>
      <c r="AK45" s="8">
        <v>7</v>
      </c>
      <c r="AL45" s="8"/>
      <c r="AM45" s="9">
        <f t="shared" si="4"/>
        <v>7.54</v>
      </c>
      <c r="AN45" s="1" t="s">
        <v>79</v>
      </c>
      <c r="AO45" s="8">
        <v>7.3</v>
      </c>
      <c r="AP45" s="8"/>
      <c r="AQ45" s="8">
        <v>6.8</v>
      </c>
      <c r="AR45" s="8"/>
      <c r="AS45" s="8">
        <v>6.9</v>
      </c>
      <c r="AT45" s="8"/>
      <c r="AU45" s="8">
        <v>8</v>
      </c>
      <c r="AV45" s="8"/>
      <c r="AW45" s="8">
        <v>7.7</v>
      </c>
      <c r="AX45" s="8"/>
      <c r="AY45" s="8">
        <v>7.5</v>
      </c>
      <c r="AZ45" s="8"/>
      <c r="BA45" s="8">
        <v>6.5</v>
      </c>
      <c r="BB45" s="8"/>
      <c r="BC45" s="8">
        <v>8.3000000000000007</v>
      </c>
      <c r="BD45" s="8"/>
      <c r="BE45" s="8">
        <v>6.5</v>
      </c>
      <c r="BF45" s="8"/>
      <c r="BG45" s="9">
        <f t="shared" si="5"/>
        <v>7.15</v>
      </c>
      <c r="BI45" s="8">
        <v>6.4</v>
      </c>
      <c r="BJ45" s="8"/>
      <c r="BK45" s="8">
        <v>7.3</v>
      </c>
      <c r="BL45" s="8"/>
      <c r="BM45" s="8">
        <v>7.5</v>
      </c>
      <c r="BN45" s="8"/>
      <c r="BO45" s="8">
        <v>6.3</v>
      </c>
      <c r="BP45" s="8"/>
      <c r="BQ45" s="8">
        <v>8.8000000000000007</v>
      </c>
      <c r="BR45" s="8"/>
      <c r="BS45" s="8">
        <v>6.8</v>
      </c>
      <c r="BT45" s="8"/>
      <c r="BU45" s="8">
        <v>6.3</v>
      </c>
      <c r="BV45" s="8"/>
      <c r="BW45" s="8">
        <v>5.8</v>
      </c>
      <c r="BX45" s="8"/>
      <c r="BY45" s="8">
        <v>9.3000000000000007</v>
      </c>
      <c r="BZ45" s="8"/>
      <c r="CA45" s="8">
        <v>8.9</v>
      </c>
      <c r="CB45" s="8"/>
      <c r="CC45" s="9">
        <f t="shared" si="0"/>
        <v>7.29</v>
      </c>
      <c r="CE45" s="8">
        <v>6.9</v>
      </c>
      <c r="CF45" s="8"/>
      <c r="CG45" s="8">
        <v>7.7</v>
      </c>
      <c r="CH45" s="8"/>
      <c r="CI45" s="8">
        <v>6.9</v>
      </c>
      <c r="CJ45" s="8"/>
      <c r="CK45" s="8">
        <v>6.9</v>
      </c>
      <c r="CL45" s="8"/>
      <c r="CM45" s="8">
        <v>7.7</v>
      </c>
      <c r="CN45" s="8"/>
      <c r="CO45" s="8">
        <v>6.5</v>
      </c>
      <c r="CP45" s="8"/>
      <c r="CQ45" s="8">
        <v>7.6</v>
      </c>
      <c r="CR45" s="8"/>
      <c r="CS45" s="8">
        <v>7.7</v>
      </c>
      <c r="CT45" s="8"/>
      <c r="CU45" s="9">
        <f t="shared" si="6"/>
        <v>7.21</v>
      </c>
      <c r="CW45" s="8">
        <v>8.8000000000000007</v>
      </c>
      <c r="CX45" s="8"/>
      <c r="CY45" s="8">
        <v>6</v>
      </c>
      <c r="CZ45" s="8"/>
      <c r="DA45" s="8"/>
      <c r="DB45" s="8">
        <v>7.1</v>
      </c>
      <c r="DC45" s="8">
        <v>6.6</v>
      </c>
      <c r="DD45" s="8"/>
      <c r="DE45" s="8">
        <v>7.3</v>
      </c>
      <c r="DF45" s="8"/>
      <c r="DG45" s="8">
        <v>7.8</v>
      </c>
      <c r="DH45" s="8"/>
      <c r="DI45" s="8">
        <v>7.4</v>
      </c>
      <c r="DJ45" s="8"/>
      <c r="DK45" s="8"/>
      <c r="DL45" s="8">
        <v>7.5</v>
      </c>
      <c r="DM45" s="8">
        <v>7.2</v>
      </c>
      <c r="DN45" s="8"/>
      <c r="DO45" s="8">
        <v>7.5</v>
      </c>
      <c r="DP45" s="8"/>
      <c r="DQ45" s="9">
        <f t="shared" si="1"/>
        <v>7.19</v>
      </c>
      <c r="DR45" s="1" t="s">
        <v>79</v>
      </c>
      <c r="DS45" s="8">
        <v>8.8000000000000007</v>
      </c>
      <c r="DT45" s="8"/>
      <c r="DU45" s="8">
        <v>8.6</v>
      </c>
      <c r="DV45" s="8"/>
      <c r="DW45" s="8">
        <v>8</v>
      </c>
      <c r="DX45" s="8"/>
      <c r="DY45" s="8">
        <v>6.9</v>
      </c>
      <c r="DZ45" s="8"/>
      <c r="EA45" s="8"/>
      <c r="EB45" s="8">
        <v>7.8</v>
      </c>
      <c r="EC45" s="8">
        <v>8</v>
      </c>
      <c r="ED45" s="8"/>
      <c r="EE45" s="8">
        <v>8.5</v>
      </c>
      <c r="EF45" s="8"/>
      <c r="EG45" s="9">
        <f t="shared" si="2"/>
        <v>7.87</v>
      </c>
      <c r="EH45" s="1" t="s">
        <v>79</v>
      </c>
    </row>
    <row r="46" spans="1:138" x14ac:dyDescent="0.2">
      <c r="A46" s="1">
        <v>35</v>
      </c>
      <c r="B46" s="5" t="s">
        <v>349</v>
      </c>
      <c r="C46" s="1" t="s">
        <v>350</v>
      </c>
      <c r="D46" s="5" t="s">
        <v>8</v>
      </c>
      <c r="E46" s="5" t="s">
        <v>351</v>
      </c>
      <c r="F46" s="5" t="s">
        <v>14</v>
      </c>
      <c r="G46" s="8">
        <v>9</v>
      </c>
      <c r="H46" s="8"/>
      <c r="I46" s="8">
        <v>7.5</v>
      </c>
      <c r="J46" s="8"/>
      <c r="K46" s="8">
        <v>8</v>
      </c>
      <c r="L46" s="8"/>
      <c r="M46" s="8">
        <v>7.1</v>
      </c>
      <c r="N46" s="8"/>
      <c r="O46" s="8">
        <v>7.4</v>
      </c>
      <c r="P46" s="8"/>
      <c r="Q46" s="8">
        <v>7.2</v>
      </c>
      <c r="R46" s="8"/>
      <c r="S46" s="9">
        <f t="shared" si="3"/>
        <v>7.5666666666666673</v>
      </c>
      <c r="U46" s="8">
        <v>7</v>
      </c>
      <c r="V46" s="8"/>
      <c r="W46" s="8">
        <v>6</v>
      </c>
      <c r="X46" s="8"/>
      <c r="Y46" s="8">
        <v>6.8</v>
      </c>
      <c r="Z46" s="8"/>
      <c r="AA46" s="8">
        <v>6</v>
      </c>
      <c r="AB46" s="8"/>
      <c r="AC46" s="8">
        <v>8.8000000000000007</v>
      </c>
      <c r="AD46" s="8"/>
      <c r="AE46" s="8">
        <v>8.6999999999999993</v>
      </c>
      <c r="AF46" s="8"/>
      <c r="AG46" s="8">
        <v>9.4</v>
      </c>
      <c r="AH46" s="8"/>
      <c r="AI46" s="8">
        <v>7</v>
      </c>
      <c r="AJ46" s="8"/>
      <c r="AK46" s="8">
        <v>9.3000000000000007</v>
      </c>
      <c r="AL46" s="8"/>
      <c r="AM46" s="9">
        <f t="shared" si="4"/>
        <v>7.92</v>
      </c>
      <c r="AO46" s="8">
        <v>7.5</v>
      </c>
      <c r="AP46" s="8"/>
      <c r="AQ46" s="8">
        <v>6.7</v>
      </c>
      <c r="AR46" s="8"/>
      <c r="AS46" s="8">
        <v>7.3</v>
      </c>
      <c r="AT46" s="8"/>
      <c r="AU46" s="8">
        <v>6</v>
      </c>
      <c r="AV46" s="8"/>
      <c r="AW46" s="8">
        <v>7</v>
      </c>
      <c r="AX46" s="8"/>
      <c r="AY46" s="8">
        <v>7.2</v>
      </c>
      <c r="AZ46" s="8"/>
      <c r="BA46" s="8">
        <v>6.3</v>
      </c>
      <c r="BB46" s="8"/>
      <c r="BC46" s="8">
        <v>9</v>
      </c>
      <c r="BD46" s="8"/>
      <c r="BE46" s="8"/>
      <c r="BF46" s="8">
        <v>8.4</v>
      </c>
      <c r="BG46" s="9">
        <f t="shared" si="5"/>
        <v>7.36</v>
      </c>
      <c r="BH46" s="1" t="s">
        <v>79</v>
      </c>
      <c r="BI46" s="8">
        <v>6.7</v>
      </c>
      <c r="BJ46" s="8"/>
      <c r="BK46" s="8">
        <v>7.5</v>
      </c>
      <c r="BL46" s="8"/>
      <c r="BM46" s="8">
        <v>7</v>
      </c>
      <c r="BN46" s="8"/>
      <c r="BO46" s="8">
        <v>6.6</v>
      </c>
      <c r="BP46" s="8"/>
      <c r="BQ46" s="8">
        <v>7.9</v>
      </c>
      <c r="BR46" s="8"/>
      <c r="BS46" s="8">
        <v>7.5</v>
      </c>
      <c r="BT46" s="8"/>
      <c r="BU46" s="8">
        <v>7</v>
      </c>
      <c r="BV46" s="8"/>
      <c r="BW46" s="8">
        <v>9</v>
      </c>
      <c r="BX46" s="8"/>
      <c r="BY46" s="8">
        <v>9.5</v>
      </c>
      <c r="BZ46" s="8"/>
      <c r="CA46" s="8">
        <v>8.1999999999999993</v>
      </c>
      <c r="CB46" s="8"/>
      <c r="CC46" s="9">
        <f t="shared" si="0"/>
        <v>7.75</v>
      </c>
      <c r="CE46" s="8">
        <v>7.3</v>
      </c>
      <c r="CF46" s="8"/>
      <c r="CG46" s="8">
        <v>7.4</v>
      </c>
      <c r="CH46" s="8"/>
      <c r="CI46" s="8">
        <v>7.3</v>
      </c>
      <c r="CJ46" s="8"/>
      <c r="CK46" s="8">
        <v>8</v>
      </c>
      <c r="CL46" s="8"/>
      <c r="CM46" s="8">
        <v>8.5</v>
      </c>
      <c r="CN46" s="8"/>
      <c r="CO46" s="8">
        <v>7.2</v>
      </c>
      <c r="CP46" s="8"/>
      <c r="CQ46" s="8">
        <v>7.8</v>
      </c>
      <c r="CR46" s="8"/>
      <c r="CS46" s="8">
        <v>8.5</v>
      </c>
      <c r="CT46" s="8"/>
      <c r="CU46" s="9">
        <f t="shared" si="6"/>
        <v>7.74</v>
      </c>
      <c r="CW46" s="8">
        <v>8.8000000000000007</v>
      </c>
      <c r="CX46" s="8"/>
      <c r="CY46" s="8">
        <v>8.5</v>
      </c>
      <c r="CZ46" s="8"/>
      <c r="DA46" s="8">
        <v>8.1999999999999993</v>
      </c>
      <c r="DB46" s="8"/>
      <c r="DC46" s="8">
        <v>7.8</v>
      </c>
      <c r="DD46" s="8"/>
      <c r="DE46" s="8">
        <v>7.7</v>
      </c>
      <c r="DF46" s="8"/>
      <c r="DG46" s="8">
        <v>6.3</v>
      </c>
      <c r="DH46" s="8"/>
      <c r="DI46" s="8">
        <v>8.4</v>
      </c>
      <c r="DJ46" s="8"/>
      <c r="DK46" s="8">
        <v>8.3000000000000007</v>
      </c>
      <c r="DL46" s="8"/>
      <c r="DM46" s="8">
        <v>8.1999999999999993</v>
      </c>
      <c r="DN46" s="8"/>
      <c r="DO46" s="8">
        <v>7.5</v>
      </c>
      <c r="DP46" s="8"/>
      <c r="DQ46" s="9">
        <f t="shared" si="1"/>
        <v>7.79</v>
      </c>
      <c r="DS46" s="8">
        <v>9</v>
      </c>
      <c r="DT46" s="8"/>
      <c r="DU46" s="8">
        <v>7.7</v>
      </c>
      <c r="DV46" s="8"/>
      <c r="DW46" s="8">
        <v>7.3</v>
      </c>
      <c r="DX46" s="8"/>
      <c r="DY46" s="8">
        <v>9.3000000000000007</v>
      </c>
      <c r="DZ46" s="8"/>
      <c r="EA46" s="8">
        <v>7.4</v>
      </c>
      <c r="EB46" s="8"/>
      <c r="EC46" s="8">
        <v>9.1999999999999993</v>
      </c>
      <c r="ED46" s="8"/>
      <c r="EE46" s="8">
        <v>8.6</v>
      </c>
      <c r="EF46" s="8"/>
      <c r="EG46" s="9">
        <f t="shared" si="2"/>
        <v>8.35</v>
      </c>
    </row>
    <row r="47" spans="1:138" x14ac:dyDescent="0.2">
      <c r="A47" s="1">
        <v>36</v>
      </c>
      <c r="B47" s="5" t="s">
        <v>352</v>
      </c>
      <c r="C47" s="1" t="s">
        <v>353</v>
      </c>
      <c r="D47" s="5" t="s">
        <v>8</v>
      </c>
      <c r="E47" s="5" t="s">
        <v>354</v>
      </c>
      <c r="F47" s="5" t="s">
        <v>22</v>
      </c>
      <c r="G47" s="8">
        <v>7</v>
      </c>
      <c r="H47" s="8"/>
      <c r="I47" s="8">
        <v>7.8</v>
      </c>
      <c r="J47" s="8"/>
      <c r="K47" s="8">
        <v>8</v>
      </c>
      <c r="L47" s="8"/>
      <c r="M47" s="8">
        <v>7.5</v>
      </c>
      <c r="N47" s="8"/>
      <c r="O47" s="8">
        <v>7.4</v>
      </c>
      <c r="P47" s="8"/>
      <c r="Q47" s="8">
        <v>7.3</v>
      </c>
      <c r="R47" s="8"/>
      <c r="S47" s="9">
        <f t="shared" si="3"/>
        <v>7.2833333333333341</v>
      </c>
      <c r="U47" s="8">
        <v>7.3</v>
      </c>
      <c r="V47" s="8"/>
      <c r="W47" s="8">
        <v>6.8</v>
      </c>
      <c r="X47" s="8"/>
      <c r="Y47" s="8">
        <v>8.1999999999999993</v>
      </c>
      <c r="Z47" s="8"/>
      <c r="AA47" s="8">
        <v>8</v>
      </c>
      <c r="AB47" s="8"/>
      <c r="AC47" s="8">
        <v>7.9</v>
      </c>
      <c r="AD47" s="8"/>
      <c r="AE47" s="8">
        <v>8.6999999999999993</v>
      </c>
      <c r="AF47" s="8"/>
      <c r="AG47" s="8">
        <v>6.3</v>
      </c>
      <c r="AH47" s="8"/>
      <c r="AI47" s="8">
        <v>8</v>
      </c>
      <c r="AJ47" s="8"/>
      <c r="AK47" s="8">
        <v>8.1999999999999993</v>
      </c>
      <c r="AL47" s="8"/>
      <c r="AM47" s="9">
        <f t="shared" si="4"/>
        <v>7.57</v>
      </c>
      <c r="AO47" s="8">
        <v>7.5</v>
      </c>
      <c r="AP47" s="8"/>
      <c r="AQ47" s="8">
        <v>7.3</v>
      </c>
      <c r="AR47" s="8"/>
      <c r="AS47" s="8">
        <v>7.2</v>
      </c>
      <c r="AT47" s="8"/>
      <c r="AU47" s="8">
        <v>8</v>
      </c>
      <c r="AV47" s="8"/>
      <c r="AW47" s="8"/>
      <c r="AX47" s="8">
        <v>6.7</v>
      </c>
      <c r="AY47" s="8">
        <v>7.8</v>
      </c>
      <c r="AZ47" s="8"/>
      <c r="BA47" s="8">
        <v>6.4</v>
      </c>
      <c r="BB47" s="8"/>
      <c r="BC47" s="8">
        <v>8.8000000000000007</v>
      </c>
      <c r="BD47" s="8"/>
      <c r="BE47" s="8">
        <v>7.5</v>
      </c>
      <c r="BF47" s="8"/>
      <c r="BG47" s="9">
        <f t="shared" si="5"/>
        <v>7.35</v>
      </c>
      <c r="BH47" s="1" t="s">
        <v>79</v>
      </c>
      <c r="BI47" s="8">
        <v>7.6</v>
      </c>
      <c r="BJ47" s="8"/>
      <c r="BK47" s="8">
        <v>7.5</v>
      </c>
      <c r="BL47" s="8"/>
      <c r="BM47" s="8">
        <v>6.8</v>
      </c>
      <c r="BN47" s="8"/>
      <c r="BO47" s="8">
        <v>6.6</v>
      </c>
      <c r="BP47" s="8"/>
      <c r="BQ47" s="8">
        <v>8.3000000000000007</v>
      </c>
      <c r="BR47" s="8"/>
      <c r="BS47" s="8">
        <v>7.8</v>
      </c>
      <c r="BT47" s="8"/>
      <c r="BU47" s="8">
        <v>7.6</v>
      </c>
      <c r="BV47" s="8"/>
      <c r="BW47" s="8">
        <v>7.3</v>
      </c>
      <c r="BX47" s="8"/>
      <c r="BY47" s="8">
        <v>9.3000000000000007</v>
      </c>
      <c r="BZ47" s="8"/>
      <c r="CA47" s="8">
        <v>7.4</v>
      </c>
      <c r="CB47" s="8"/>
      <c r="CC47" s="9">
        <f t="shared" si="0"/>
        <v>7.65</v>
      </c>
      <c r="CE47" s="8">
        <v>7.3</v>
      </c>
      <c r="CF47" s="8"/>
      <c r="CG47" s="8">
        <v>6.8</v>
      </c>
      <c r="CH47" s="8"/>
      <c r="CI47" s="8">
        <v>8.3000000000000007</v>
      </c>
      <c r="CJ47" s="8"/>
      <c r="CK47" s="8">
        <v>8.1999999999999993</v>
      </c>
      <c r="CL47" s="8"/>
      <c r="CM47" s="8">
        <v>8</v>
      </c>
      <c r="CN47" s="8"/>
      <c r="CO47" s="8">
        <v>7.1</v>
      </c>
      <c r="CP47" s="8"/>
      <c r="CQ47" s="8">
        <v>8.1</v>
      </c>
      <c r="CR47" s="8"/>
      <c r="CS47" s="8">
        <v>7.9</v>
      </c>
      <c r="CT47" s="8"/>
      <c r="CU47" s="9">
        <f t="shared" si="6"/>
        <v>7.67</v>
      </c>
      <c r="CW47" s="8">
        <v>8.8000000000000007</v>
      </c>
      <c r="CX47" s="8"/>
      <c r="CY47" s="8">
        <v>6.5</v>
      </c>
      <c r="CZ47" s="8"/>
      <c r="DA47" s="8"/>
      <c r="DB47" s="8">
        <v>8.1999999999999993</v>
      </c>
      <c r="DC47" s="8">
        <v>7.2</v>
      </c>
      <c r="DD47" s="8"/>
      <c r="DE47" s="8">
        <v>6.9</v>
      </c>
      <c r="DF47" s="8"/>
      <c r="DG47" s="8">
        <v>7.2</v>
      </c>
      <c r="DH47" s="8"/>
      <c r="DI47" s="8">
        <v>8.4</v>
      </c>
      <c r="DJ47" s="8"/>
      <c r="DK47" s="8">
        <v>7.9</v>
      </c>
      <c r="DL47" s="8"/>
      <c r="DM47" s="8">
        <v>7.5</v>
      </c>
      <c r="DN47" s="8"/>
      <c r="DO47" s="8">
        <v>7.3</v>
      </c>
      <c r="DP47" s="8"/>
      <c r="DQ47" s="9">
        <f t="shared" si="1"/>
        <v>7.44</v>
      </c>
      <c r="DR47" s="1" t="s">
        <v>79</v>
      </c>
      <c r="DS47" s="8">
        <v>8.8000000000000007</v>
      </c>
      <c r="DT47" s="8"/>
      <c r="DU47" s="8">
        <v>9</v>
      </c>
      <c r="DV47" s="8"/>
      <c r="DW47" s="8">
        <v>8</v>
      </c>
      <c r="DX47" s="8"/>
      <c r="DY47" s="8">
        <v>7.7</v>
      </c>
      <c r="DZ47" s="8"/>
      <c r="EA47" s="8"/>
      <c r="EB47" s="8">
        <v>7.9</v>
      </c>
      <c r="EC47" s="8">
        <v>8.1</v>
      </c>
      <c r="ED47" s="8"/>
      <c r="EE47" s="8">
        <v>8.9</v>
      </c>
      <c r="EF47" s="8"/>
      <c r="EG47" s="9">
        <f t="shared" si="2"/>
        <v>8.2100000000000009</v>
      </c>
      <c r="EH47" s="1" t="s">
        <v>79</v>
      </c>
    </row>
    <row r="48" spans="1:138" x14ac:dyDescent="0.2">
      <c r="A48" s="1">
        <v>37</v>
      </c>
      <c r="B48" s="5" t="s">
        <v>355</v>
      </c>
      <c r="C48" s="1" t="s">
        <v>356</v>
      </c>
      <c r="D48" s="5" t="s">
        <v>3</v>
      </c>
      <c r="E48" s="5" t="s">
        <v>357</v>
      </c>
      <c r="F48" s="5" t="s">
        <v>14</v>
      </c>
      <c r="G48" s="8">
        <v>8.5</v>
      </c>
      <c r="H48" s="8"/>
      <c r="I48" s="8">
        <v>7.8</v>
      </c>
      <c r="J48" s="8"/>
      <c r="K48" s="8">
        <v>8</v>
      </c>
      <c r="L48" s="8"/>
      <c r="M48" s="8">
        <v>7</v>
      </c>
      <c r="N48" s="8"/>
      <c r="O48" s="8">
        <v>6</v>
      </c>
      <c r="P48" s="8"/>
      <c r="Q48" s="8">
        <v>6.4</v>
      </c>
      <c r="R48" s="8"/>
      <c r="S48" s="9">
        <f t="shared" si="3"/>
        <v>6.6166666666666671</v>
      </c>
      <c r="U48" s="8"/>
      <c r="V48" s="8">
        <v>6.6</v>
      </c>
      <c r="W48" s="8">
        <v>6.9</v>
      </c>
      <c r="X48" s="8"/>
      <c r="Y48" s="8">
        <v>6.5</v>
      </c>
      <c r="Z48" s="8"/>
      <c r="AA48" s="8">
        <v>9</v>
      </c>
      <c r="AB48" s="8"/>
      <c r="AC48" s="8">
        <v>8.1999999999999993</v>
      </c>
      <c r="AD48" s="8"/>
      <c r="AE48" s="8">
        <v>8.3000000000000007</v>
      </c>
      <c r="AF48" s="8"/>
      <c r="AG48" s="8"/>
      <c r="AH48" s="8">
        <v>5.9</v>
      </c>
      <c r="AI48" s="8"/>
      <c r="AJ48" s="8">
        <v>7.4</v>
      </c>
      <c r="AK48" s="8">
        <v>5.8</v>
      </c>
      <c r="AL48" s="8"/>
      <c r="AM48" s="9">
        <f t="shared" si="4"/>
        <v>6.91</v>
      </c>
      <c r="AN48" s="1" t="s">
        <v>79</v>
      </c>
      <c r="AO48" s="8">
        <v>6.2</v>
      </c>
      <c r="AP48" s="8"/>
      <c r="AQ48" s="8">
        <v>5.8</v>
      </c>
      <c r="AR48" s="8"/>
      <c r="AS48" s="8">
        <v>6.4</v>
      </c>
      <c r="AT48" s="8"/>
      <c r="AU48" s="8">
        <v>9</v>
      </c>
      <c r="AV48" s="8"/>
      <c r="AW48" s="8"/>
      <c r="AX48" s="8">
        <v>6.7</v>
      </c>
      <c r="AY48" s="8">
        <v>6.5</v>
      </c>
      <c r="AZ48" s="8"/>
      <c r="BA48" s="8">
        <v>6</v>
      </c>
      <c r="BB48" s="8"/>
      <c r="BC48" s="8">
        <v>8.4</v>
      </c>
      <c r="BD48" s="8"/>
      <c r="BE48" s="8"/>
      <c r="BF48" s="8">
        <v>7.8</v>
      </c>
      <c r="BG48" s="9">
        <f t="shared" si="5"/>
        <v>6.66</v>
      </c>
      <c r="BH48" s="1" t="s">
        <v>79</v>
      </c>
      <c r="BI48" s="8">
        <v>5.7</v>
      </c>
      <c r="BJ48" s="8"/>
      <c r="BK48" s="8">
        <v>7.5</v>
      </c>
      <c r="BL48" s="8"/>
      <c r="BM48" s="8"/>
      <c r="BN48" s="8">
        <v>6</v>
      </c>
      <c r="BO48" s="8">
        <v>5.9</v>
      </c>
      <c r="BP48" s="8"/>
      <c r="BQ48" s="8">
        <v>7.1</v>
      </c>
      <c r="BR48" s="8"/>
      <c r="BS48" s="8">
        <v>6.5</v>
      </c>
      <c r="BT48" s="8"/>
      <c r="BU48" s="8"/>
      <c r="BV48" s="8">
        <v>7.9</v>
      </c>
      <c r="BW48" s="8">
        <v>7.5</v>
      </c>
      <c r="BX48" s="8"/>
      <c r="BY48" s="8">
        <v>9.3000000000000007</v>
      </c>
      <c r="BZ48" s="8"/>
      <c r="CA48" s="8">
        <v>7.5</v>
      </c>
      <c r="CB48" s="8"/>
      <c r="CC48" s="9">
        <f t="shared" si="0"/>
        <v>7.11</v>
      </c>
      <c r="CD48" s="1" t="s">
        <v>79</v>
      </c>
      <c r="CE48" s="8">
        <v>6</v>
      </c>
      <c r="CF48" s="8"/>
      <c r="CG48" s="8">
        <v>6.7</v>
      </c>
      <c r="CH48" s="8"/>
      <c r="CI48" s="8">
        <v>6.2</v>
      </c>
      <c r="CJ48" s="8"/>
      <c r="CK48" s="8">
        <v>6</v>
      </c>
      <c r="CL48" s="8"/>
      <c r="CM48" s="8">
        <v>6.4</v>
      </c>
      <c r="CN48" s="8"/>
      <c r="CO48" s="8"/>
      <c r="CP48" s="8">
        <v>7.2</v>
      </c>
      <c r="CQ48" s="8">
        <v>6.8</v>
      </c>
      <c r="CR48" s="8"/>
      <c r="CS48" s="8">
        <v>7.5</v>
      </c>
      <c r="CT48" s="8"/>
      <c r="CU48" s="9">
        <f t="shared" si="6"/>
        <v>6.59</v>
      </c>
      <c r="CV48" s="1" t="s">
        <v>79</v>
      </c>
      <c r="CW48" s="8">
        <v>8.5</v>
      </c>
      <c r="CX48" s="8"/>
      <c r="CY48" s="8">
        <v>6.8</v>
      </c>
      <c r="CZ48" s="8"/>
      <c r="DA48" s="8"/>
      <c r="DB48" s="8">
        <v>6.9</v>
      </c>
      <c r="DC48" s="8">
        <v>6.4</v>
      </c>
      <c r="DD48" s="8"/>
      <c r="DE48" s="8">
        <v>6.7</v>
      </c>
      <c r="DF48" s="8"/>
      <c r="DG48" s="8">
        <v>6.5</v>
      </c>
      <c r="DH48" s="8"/>
      <c r="DI48" s="8"/>
      <c r="DJ48" s="8">
        <v>7.2</v>
      </c>
      <c r="DK48" s="8">
        <v>6.2</v>
      </c>
      <c r="DL48" s="8"/>
      <c r="DM48" s="8">
        <v>7.9</v>
      </c>
      <c r="DN48" s="8"/>
      <c r="DO48" s="8"/>
      <c r="DP48" s="8">
        <v>7.9</v>
      </c>
      <c r="DQ48" s="9">
        <f t="shared" si="1"/>
        <v>6.92</v>
      </c>
      <c r="DR48" s="1" t="s">
        <v>79</v>
      </c>
      <c r="DS48" s="8">
        <v>8.8000000000000007</v>
      </c>
      <c r="DT48" s="8"/>
      <c r="DU48" s="8">
        <v>8.4</v>
      </c>
      <c r="DV48" s="8"/>
      <c r="DW48" s="8">
        <v>7.3</v>
      </c>
      <c r="DX48" s="8"/>
      <c r="DY48" s="8">
        <v>6.9</v>
      </c>
      <c r="DZ48" s="8"/>
      <c r="EA48" s="8"/>
      <c r="EB48" s="8">
        <v>6.5</v>
      </c>
      <c r="EC48" s="8"/>
      <c r="ED48" s="7">
        <v>5.5</v>
      </c>
      <c r="EE48" s="8"/>
      <c r="EF48" s="7">
        <v>4.3</v>
      </c>
      <c r="EG48" s="9">
        <f t="shared" si="2"/>
        <v>6.59</v>
      </c>
      <c r="EH48" s="1" t="s">
        <v>79</v>
      </c>
    </row>
    <row r="49" spans="1:138" x14ac:dyDescent="0.2">
      <c r="A49" s="1">
        <v>38</v>
      </c>
      <c r="B49" s="5" t="s">
        <v>358</v>
      </c>
      <c r="C49" s="1" t="s">
        <v>359</v>
      </c>
      <c r="D49" s="5" t="s">
        <v>8</v>
      </c>
      <c r="E49" s="5" t="s">
        <v>360</v>
      </c>
      <c r="F49" s="5" t="s">
        <v>361</v>
      </c>
      <c r="G49" s="8">
        <v>9</v>
      </c>
      <c r="H49" s="8"/>
      <c r="I49" s="8">
        <v>8.5</v>
      </c>
      <c r="J49" s="8"/>
      <c r="K49" s="8">
        <v>8</v>
      </c>
      <c r="L49" s="8"/>
      <c r="M49" s="8">
        <v>7.8</v>
      </c>
      <c r="N49" s="8"/>
      <c r="O49" s="8">
        <v>7.5</v>
      </c>
      <c r="P49" s="8"/>
      <c r="Q49" s="8">
        <v>7</v>
      </c>
      <c r="R49" s="8"/>
      <c r="S49" s="9">
        <f t="shared" si="3"/>
        <v>7.5</v>
      </c>
      <c r="U49" s="8"/>
      <c r="V49" s="8">
        <v>6.9</v>
      </c>
      <c r="W49" s="8">
        <v>7</v>
      </c>
      <c r="X49" s="8"/>
      <c r="Y49" s="8">
        <v>6.7</v>
      </c>
      <c r="Z49" s="8"/>
      <c r="AA49" s="8">
        <v>8</v>
      </c>
      <c r="AB49" s="8"/>
      <c r="AC49" s="8">
        <v>8.5</v>
      </c>
      <c r="AD49" s="8"/>
      <c r="AE49" s="8">
        <v>9</v>
      </c>
      <c r="AF49" s="8"/>
      <c r="AG49" s="8">
        <v>7.9</v>
      </c>
      <c r="AH49" s="8"/>
      <c r="AI49" s="8">
        <v>7.8</v>
      </c>
      <c r="AJ49" s="8"/>
      <c r="AK49" s="8">
        <v>6.3</v>
      </c>
      <c r="AL49" s="8"/>
      <c r="AM49" s="9">
        <f t="shared" si="4"/>
        <v>7.52</v>
      </c>
      <c r="AN49" s="1" t="s">
        <v>79</v>
      </c>
      <c r="AO49" s="8">
        <v>6.9</v>
      </c>
      <c r="AP49" s="8"/>
      <c r="AQ49" s="8">
        <v>6.2</v>
      </c>
      <c r="AR49" s="8"/>
      <c r="AS49" s="8">
        <v>7.5</v>
      </c>
      <c r="AT49" s="8"/>
      <c r="AU49" s="8">
        <v>7</v>
      </c>
      <c r="AV49" s="8"/>
      <c r="AW49" s="8"/>
      <c r="AX49" s="8">
        <v>6.8</v>
      </c>
      <c r="AY49" s="8">
        <v>7.8</v>
      </c>
      <c r="AZ49" s="8"/>
      <c r="BA49" s="8">
        <v>7.3</v>
      </c>
      <c r="BB49" s="8"/>
      <c r="BC49" s="8">
        <v>9</v>
      </c>
      <c r="BD49" s="8"/>
      <c r="BE49" s="8">
        <v>6.7</v>
      </c>
      <c r="BF49" s="8"/>
      <c r="BG49" s="9">
        <f t="shared" si="5"/>
        <v>7.19</v>
      </c>
      <c r="BH49" s="1" t="s">
        <v>79</v>
      </c>
      <c r="BI49" s="8">
        <v>6.6</v>
      </c>
      <c r="BJ49" s="8"/>
      <c r="BK49" s="8">
        <v>7.8</v>
      </c>
      <c r="BL49" s="8"/>
      <c r="BM49" s="8">
        <v>6.2</v>
      </c>
      <c r="BN49" s="8"/>
      <c r="BO49" s="8">
        <v>6</v>
      </c>
      <c r="BP49" s="8"/>
      <c r="BQ49" s="8">
        <v>8.3000000000000007</v>
      </c>
      <c r="BR49" s="8"/>
      <c r="BS49" s="8">
        <v>8.3000000000000007</v>
      </c>
      <c r="BT49" s="8"/>
      <c r="BU49" s="8">
        <v>6</v>
      </c>
      <c r="BV49" s="8"/>
      <c r="BW49" s="8">
        <v>6.9</v>
      </c>
      <c r="BX49" s="8"/>
      <c r="BY49" s="8">
        <v>9.3000000000000007</v>
      </c>
      <c r="BZ49" s="8"/>
      <c r="CA49" s="8">
        <v>8.1999999999999993</v>
      </c>
      <c r="CB49" s="8"/>
      <c r="CC49" s="9">
        <f t="shared" si="0"/>
        <v>7.28</v>
      </c>
      <c r="CE49" s="8">
        <v>6.3</v>
      </c>
      <c r="CF49" s="8"/>
      <c r="CG49" s="8">
        <v>8.3000000000000007</v>
      </c>
      <c r="CH49" s="8"/>
      <c r="CI49" s="8">
        <v>7.9</v>
      </c>
      <c r="CJ49" s="8"/>
      <c r="CK49" s="8">
        <v>6.5</v>
      </c>
      <c r="CL49" s="8"/>
      <c r="CM49" s="8">
        <v>7.4</v>
      </c>
      <c r="CN49" s="8"/>
      <c r="CO49" s="8">
        <v>6.5</v>
      </c>
      <c r="CP49" s="8"/>
      <c r="CQ49" s="8">
        <v>8.1</v>
      </c>
      <c r="CR49" s="8"/>
      <c r="CS49" s="8">
        <v>8.5</v>
      </c>
      <c r="CT49" s="8"/>
      <c r="CU49" s="9">
        <f t="shared" si="6"/>
        <v>7.33</v>
      </c>
      <c r="CW49" s="8">
        <v>8.5</v>
      </c>
      <c r="CX49" s="8"/>
      <c r="CY49" s="8"/>
      <c r="CZ49" s="8">
        <v>8.8000000000000007</v>
      </c>
      <c r="DA49" s="8">
        <v>6.5</v>
      </c>
      <c r="DB49" s="8"/>
      <c r="DC49" s="8"/>
      <c r="DD49" s="8">
        <v>7.8</v>
      </c>
      <c r="DE49" s="8">
        <v>7.9</v>
      </c>
      <c r="DF49" s="8"/>
      <c r="DG49" s="8">
        <v>7.9</v>
      </c>
      <c r="DH49" s="8"/>
      <c r="DI49" s="8">
        <v>8.8000000000000007</v>
      </c>
      <c r="DJ49" s="8"/>
      <c r="DK49" s="8">
        <v>8.1999999999999993</v>
      </c>
      <c r="DL49" s="8"/>
      <c r="DM49" s="8">
        <v>7.3</v>
      </c>
      <c r="DN49" s="8"/>
      <c r="DO49" s="8">
        <v>7.2</v>
      </c>
      <c r="DP49" s="8"/>
      <c r="DQ49" s="9">
        <f t="shared" si="1"/>
        <v>7.83</v>
      </c>
      <c r="DR49" s="1" t="s">
        <v>79</v>
      </c>
      <c r="DS49" s="8">
        <v>9.3000000000000007</v>
      </c>
      <c r="DT49" s="8"/>
      <c r="DU49" s="8">
        <v>7.6</v>
      </c>
      <c r="DV49" s="8"/>
      <c r="DW49" s="8">
        <v>7.9</v>
      </c>
      <c r="DX49" s="8"/>
      <c r="DY49" s="8">
        <v>8</v>
      </c>
      <c r="DZ49" s="8"/>
      <c r="EA49" s="8"/>
      <c r="EB49" s="8">
        <v>8.1999999999999993</v>
      </c>
      <c r="EC49" s="8">
        <v>7.4</v>
      </c>
      <c r="ED49" s="8"/>
      <c r="EE49" s="8">
        <v>8.6999999999999993</v>
      </c>
      <c r="EF49" s="8"/>
      <c r="EG49" s="9">
        <f t="shared" si="2"/>
        <v>7.93</v>
      </c>
      <c r="EH49" s="1" t="s">
        <v>79</v>
      </c>
    </row>
    <row r="50" spans="1:138" x14ac:dyDescent="0.2">
      <c r="A50" s="1">
        <v>39</v>
      </c>
      <c r="B50" s="5" t="s">
        <v>362</v>
      </c>
      <c r="C50" s="1" t="s">
        <v>363</v>
      </c>
      <c r="D50" s="5" t="s">
        <v>8</v>
      </c>
      <c r="E50" s="5" t="s">
        <v>364</v>
      </c>
      <c r="F50" s="5" t="s">
        <v>40</v>
      </c>
      <c r="G50" s="8"/>
      <c r="H50" s="8">
        <v>8.5</v>
      </c>
      <c r="I50" s="8">
        <v>6.5</v>
      </c>
      <c r="J50" s="8"/>
      <c r="K50" s="8">
        <v>7</v>
      </c>
      <c r="L50" s="8"/>
      <c r="M50" s="8">
        <v>6.8</v>
      </c>
      <c r="N50" s="8"/>
      <c r="O50" s="8">
        <v>6.5</v>
      </c>
      <c r="P50" s="8"/>
      <c r="Q50" s="8">
        <v>6</v>
      </c>
      <c r="R50" s="8"/>
      <c r="S50" s="9">
        <f t="shared" si="3"/>
        <v>6.583333333333333</v>
      </c>
      <c r="T50" s="1" t="s">
        <v>79</v>
      </c>
      <c r="U50" s="8"/>
      <c r="V50" s="8">
        <v>5</v>
      </c>
      <c r="W50" s="8">
        <v>6</v>
      </c>
      <c r="X50" s="8"/>
      <c r="Y50" s="8"/>
      <c r="Z50" s="8">
        <v>6.8</v>
      </c>
      <c r="AA50" s="8">
        <v>5</v>
      </c>
      <c r="AB50" s="8"/>
      <c r="AC50" s="8">
        <v>8</v>
      </c>
      <c r="AD50" s="8"/>
      <c r="AE50" s="8">
        <v>8.6999999999999993</v>
      </c>
      <c r="AF50" s="8"/>
      <c r="AG50" s="8"/>
      <c r="AH50" s="8">
        <v>6.2</v>
      </c>
      <c r="AI50" s="8">
        <v>7.5</v>
      </c>
      <c r="AJ50" s="8"/>
      <c r="AK50" s="8"/>
      <c r="AL50" s="8">
        <v>6.4</v>
      </c>
      <c r="AM50" s="9">
        <f t="shared" si="4"/>
        <v>6.79</v>
      </c>
      <c r="AN50" s="1" t="s">
        <v>79</v>
      </c>
      <c r="AO50" s="8">
        <v>6.4</v>
      </c>
      <c r="AP50" s="8"/>
      <c r="AQ50" s="8"/>
      <c r="AR50" s="8">
        <v>6.2</v>
      </c>
      <c r="AS50" s="8">
        <v>7</v>
      </c>
      <c r="AT50" s="8"/>
      <c r="AU50" s="8">
        <v>6</v>
      </c>
      <c r="AV50" s="8"/>
      <c r="AW50" s="8"/>
      <c r="AX50" s="8">
        <v>6.9</v>
      </c>
      <c r="AY50" s="8">
        <v>7</v>
      </c>
      <c r="AZ50" s="8"/>
      <c r="BA50" s="8">
        <v>6.4</v>
      </c>
      <c r="BB50" s="8"/>
      <c r="BC50" s="8">
        <v>8.6999999999999993</v>
      </c>
      <c r="BD50" s="8"/>
      <c r="BE50" s="8"/>
      <c r="BF50" s="8">
        <v>8.8000000000000007</v>
      </c>
      <c r="BG50" s="9">
        <f t="shared" si="5"/>
        <v>7.11</v>
      </c>
      <c r="BH50" s="1" t="s">
        <v>79</v>
      </c>
      <c r="BI50" s="8">
        <v>6.8</v>
      </c>
      <c r="BJ50" s="8"/>
      <c r="BK50" s="8">
        <v>7.3</v>
      </c>
      <c r="BL50" s="8"/>
      <c r="BM50" s="8"/>
      <c r="BN50" s="8">
        <v>6</v>
      </c>
      <c r="BO50" s="8"/>
      <c r="BP50" s="8">
        <v>6.6</v>
      </c>
      <c r="BQ50" s="8">
        <v>6.8</v>
      </c>
      <c r="BR50" s="8"/>
      <c r="BS50" s="8">
        <v>7.4</v>
      </c>
      <c r="BT50" s="8"/>
      <c r="BU50" s="8"/>
      <c r="BV50" s="8">
        <v>7</v>
      </c>
      <c r="BW50" s="8"/>
      <c r="BX50" s="8">
        <v>8.8000000000000007</v>
      </c>
      <c r="BY50" s="8">
        <v>9</v>
      </c>
      <c r="BZ50" s="8"/>
      <c r="CA50" s="8">
        <v>8.6999999999999993</v>
      </c>
      <c r="CB50" s="8"/>
      <c r="CC50" s="9">
        <f t="shared" si="0"/>
        <v>7.47</v>
      </c>
      <c r="CD50" s="1" t="s">
        <v>79</v>
      </c>
      <c r="CE50" s="8">
        <v>6.8</v>
      </c>
      <c r="CF50" s="8"/>
      <c r="CG50" s="8">
        <v>6.5</v>
      </c>
      <c r="CH50" s="8"/>
      <c r="CI50" s="8">
        <v>6.7</v>
      </c>
      <c r="CJ50" s="8"/>
      <c r="CK50" s="8">
        <v>6.7</v>
      </c>
      <c r="CL50" s="8"/>
      <c r="CM50" s="8">
        <v>6.8</v>
      </c>
      <c r="CN50" s="8"/>
      <c r="CO50" s="8">
        <v>6.6</v>
      </c>
      <c r="CP50" s="8"/>
      <c r="CQ50" s="8">
        <v>7.2</v>
      </c>
      <c r="CR50" s="8"/>
      <c r="CS50" s="8">
        <v>6.9</v>
      </c>
      <c r="CT50" s="8"/>
      <c r="CU50" s="9">
        <f t="shared" si="6"/>
        <v>6.77</v>
      </c>
      <c r="CW50" s="8">
        <v>6.5</v>
      </c>
      <c r="CX50" s="8"/>
      <c r="CY50" s="8">
        <v>7.3</v>
      </c>
      <c r="CZ50" s="8"/>
      <c r="DA50" s="8">
        <v>7.9</v>
      </c>
      <c r="DB50" s="8"/>
      <c r="DC50" s="8">
        <v>6.6</v>
      </c>
      <c r="DD50" s="8"/>
      <c r="DE50" s="8">
        <v>6.9</v>
      </c>
      <c r="DF50" s="8"/>
      <c r="DG50" s="8">
        <v>6.3</v>
      </c>
      <c r="DH50" s="8"/>
      <c r="DI50" s="8">
        <v>7.7</v>
      </c>
      <c r="DJ50" s="8"/>
      <c r="DK50" s="8">
        <v>6.5</v>
      </c>
      <c r="DL50" s="8"/>
      <c r="DM50" s="8">
        <v>7.4</v>
      </c>
      <c r="DN50" s="8"/>
      <c r="DO50" s="8">
        <v>6.5</v>
      </c>
      <c r="DP50" s="8"/>
      <c r="DQ50" s="9">
        <f t="shared" si="1"/>
        <v>6.97</v>
      </c>
      <c r="DS50" s="8">
        <v>8.8000000000000007</v>
      </c>
      <c r="DT50" s="8"/>
      <c r="DU50" s="8">
        <v>7.7</v>
      </c>
      <c r="DV50" s="8"/>
      <c r="DW50" s="8">
        <v>7.7</v>
      </c>
      <c r="DX50" s="8"/>
      <c r="DY50" s="8"/>
      <c r="DZ50" s="7">
        <v>5.2</v>
      </c>
      <c r="EA50" s="8"/>
      <c r="EB50" s="7">
        <v>4.8</v>
      </c>
      <c r="EC50" s="8"/>
      <c r="ED50" s="7">
        <v>5.6</v>
      </c>
      <c r="EE50" s="8">
        <v>6.6</v>
      </c>
      <c r="EF50" s="8"/>
      <c r="EG50" s="9">
        <f t="shared" si="2"/>
        <v>6.1</v>
      </c>
      <c r="EH50" s="1" t="s">
        <v>79</v>
      </c>
    </row>
    <row r="51" spans="1:138" x14ac:dyDescent="0.2">
      <c r="A51" s="1">
        <v>40</v>
      </c>
      <c r="B51" s="5" t="s">
        <v>365</v>
      </c>
      <c r="C51" s="1" t="s">
        <v>366</v>
      </c>
      <c r="D51" s="5" t="s">
        <v>8</v>
      </c>
      <c r="E51" s="5" t="s">
        <v>17</v>
      </c>
      <c r="F51" s="5" t="s">
        <v>22</v>
      </c>
      <c r="G51" s="8">
        <v>9</v>
      </c>
      <c r="H51" s="8"/>
      <c r="I51" s="8">
        <v>8.3000000000000007</v>
      </c>
      <c r="J51" s="8"/>
      <c r="K51" s="8">
        <v>7</v>
      </c>
      <c r="L51" s="8"/>
      <c r="M51" s="8">
        <v>7.7</v>
      </c>
      <c r="N51" s="8"/>
      <c r="O51" s="8">
        <v>7.5</v>
      </c>
      <c r="P51" s="8"/>
      <c r="Q51" s="8">
        <v>7</v>
      </c>
      <c r="R51" s="8"/>
      <c r="S51" s="9">
        <f t="shared" si="3"/>
        <v>7.5</v>
      </c>
      <c r="U51" s="8"/>
      <c r="V51" s="8">
        <v>5.8</v>
      </c>
      <c r="W51" s="8">
        <v>6.2</v>
      </c>
      <c r="X51" s="8"/>
      <c r="Y51" s="8">
        <v>7.2</v>
      </c>
      <c r="Z51" s="8"/>
      <c r="AA51" s="8">
        <v>7</v>
      </c>
      <c r="AB51" s="8"/>
      <c r="AC51" s="8">
        <v>8.6999999999999993</v>
      </c>
      <c r="AD51" s="8"/>
      <c r="AE51" s="8">
        <v>9.1999999999999993</v>
      </c>
      <c r="AF51" s="8"/>
      <c r="AG51" s="8">
        <v>6.4</v>
      </c>
      <c r="AH51" s="8"/>
      <c r="AI51" s="8">
        <v>7</v>
      </c>
      <c r="AJ51" s="8"/>
      <c r="AK51" s="8"/>
      <c r="AL51" s="8">
        <v>9.3000000000000007</v>
      </c>
      <c r="AM51" s="9">
        <f t="shared" si="4"/>
        <v>7.36</v>
      </c>
      <c r="AN51" s="1" t="s">
        <v>79</v>
      </c>
      <c r="AO51" s="8">
        <v>6.9</v>
      </c>
      <c r="AP51" s="8"/>
      <c r="AQ51" s="8">
        <v>6.3</v>
      </c>
      <c r="AR51" s="8"/>
      <c r="AS51" s="8"/>
      <c r="AT51" s="8">
        <v>7.9</v>
      </c>
      <c r="AU51" s="8">
        <v>7</v>
      </c>
      <c r="AV51" s="8"/>
      <c r="AW51" s="8"/>
      <c r="AX51" s="8">
        <v>6.5</v>
      </c>
      <c r="AY51" s="8">
        <v>7.5</v>
      </c>
      <c r="AZ51" s="8"/>
      <c r="BA51" s="8">
        <v>7.5</v>
      </c>
      <c r="BB51" s="8"/>
      <c r="BC51" s="8">
        <v>8.9</v>
      </c>
      <c r="BD51" s="8"/>
      <c r="BE51" s="8"/>
      <c r="BF51" s="8">
        <v>8.8000000000000007</v>
      </c>
      <c r="BG51" s="9">
        <f t="shared" si="5"/>
        <v>7.46</v>
      </c>
      <c r="BH51" s="1" t="s">
        <v>79</v>
      </c>
      <c r="BI51" s="8">
        <v>6.1</v>
      </c>
      <c r="BJ51" s="8"/>
      <c r="BK51" s="8">
        <v>7.8</v>
      </c>
      <c r="BL51" s="8"/>
      <c r="BM51" s="8">
        <v>6.2</v>
      </c>
      <c r="BN51" s="8"/>
      <c r="BO51" s="8"/>
      <c r="BP51" s="8">
        <v>6.7</v>
      </c>
      <c r="BQ51" s="8">
        <v>8.4</v>
      </c>
      <c r="BR51" s="8"/>
      <c r="BS51" s="8">
        <v>8.4</v>
      </c>
      <c r="BT51" s="8"/>
      <c r="BU51" s="8">
        <v>6</v>
      </c>
      <c r="BV51" s="8"/>
      <c r="BW51" s="8">
        <v>6.8</v>
      </c>
      <c r="BX51" s="8"/>
      <c r="BY51" s="8">
        <v>8.8000000000000007</v>
      </c>
      <c r="BZ51" s="8"/>
      <c r="CA51" s="8">
        <v>8.6999999999999993</v>
      </c>
      <c r="CB51" s="8"/>
      <c r="CC51" s="9">
        <f t="shared" si="0"/>
        <v>7.3</v>
      </c>
      <c r="CD51" s="1" t="s">
        <v>79</v>
      </c>
      <c r="CE51" s="8">
        <v>6.7</v>
      </c>
      <c r="CF51" s="8"/>
      <c r="CG51" s="8">
        <v>7.9</v>
      </c>
      <c r="CH51" s="8"/>
      <c r="CI51" s="8">
        <v>7.9</v>
      </c>
      <c r="CJ51" s="8"/>
      <c r="CK51" s="8">
        <v>6.5</v>
      </c>
      <c r="CL51" s="8"/>
      <c r="CM51" s="8">
        <v>7.7</v>
      </c>
      <c r="CN51" s="8"/>
      <c r="CO51" s="8">
        <v>6.4</v>
      </c>
      <c r="CP51" s="8"/>
      <c r="CQ51" s="8">
        <v>7.9</v>
      </c>
      <c r="CR51" s="8"/>
      <c r="CS51" s="8">
        <v>7</v>
      </c>
      <c r="CT51" s="8"/>
      <c r="CU51" s="9">
        <f t="shared" si="6"/>
        <v>7.2</v>
      </c>
      <c r="CW51" s="8">
        <v>8.5</v>
      </c>
      <c r="CX51" s="8"/>
      <c r="CY51" s="8"/>
      <c r="CZ51" s="8">
        <v>7.8</v>
      </c>
      <c r="DA51" s="8">
        <v>6.4</v>
      </c>
      <c r="DB51" s="8"/>
      <c r="DC51" s="8">
        <v>6.6</v>
      </c>
      <c r="DD51" s="8"/>
      <c r="DE51" s="8">
        <v>6.9</v>
      </c>
      <c r="DF51" s="8"/>
      <c r="DG51" s="8">
        <v>7.7</v>
      </c>
      <c r="DH51" s="8"/>
      <c r="DI51" s="8">
        <v>8.1999999999999993</v>
      </c>
      <c r="DJ51" s="8"/>
      <c r="DK51" s="8">
        <v>7.4</v>
      </c>
      <c r="DL51" s="8"/>
      <c r="DM51" s="8">
        <v>7</v>
      </c>
      <c r="DN51" s="8"/>
      <c r="DO51" s="8">
        <v>7</v>
      </c>
      <c r="DP51" s="8"/>
      <c r="DQ51" s="9">
        <f t="shared" si="1"/>
        <v>7.25</v>
      </c>
      <c r="DR51" s="1" t="s">
        <v>79</v>
      </c>
      <c r="DS51" s="8">
        <v>8.8000000000000007</v>
      </c>
      <c r="DT51" s="8"/>
      <c r="DU51" s="8">
        <v>7.6</v>
      </c>
      <c r="DV51" s="8"/>
      <c r="DW51" s="8">
        <v>7.8</v>
      </c>
      <c r="DX51" s="8"/>
      <c r="DY51" s="8">
        <v>7.4</v>
      </c>
      <c r="DZ51" s="8"/>
      <c r="EA51" s="8"/>
      <c r="EB51" s="8">
        <v>7.4</v>
      </c>
      <c r="EC51" s="8">
        <v>8.1</v>
      </c>
      <c r="ED51" s="8"/>
      <c r="EE51" s="8">
        <v>7.3</v>
      </c>
      <c r="EF51" s="8"/>
      <c r="EG51" s="9">
        <f t="shared" si="2"/>
        <v>7.59</v>
      </c>
      <c r="EH51" s="1" t="s">
        <v>79</v>
      </c>
    </row>
    <row r="52" spans="1:138" x14ac:dyDescent="0.2">
      <c r="A52" s="1">
        <v>41</v>
      </c>
      <c r="B52" s="5" t="s">
        <v>367</v>
      </c>
      <c r="C52" s="1" t="s">
        <v>368</v>
      </c>
      <c r="D52" s="5" t="s">
        <v>8</v>
      </c>
      <c r="E52" s="5" t="s">
        <v>369</v>
      </c>
      <c r="F52" s="5" t="s">
        <v>311</v>
      </c>
      <c r="G52" s="8">
        <v>7</v>
      </c>
      <c r="H52" s="8"/>
      <c r="I52" s="8">
        <v>8</v>
      </c>
      <c r="J52" s="8"/>
      <c r="K52" s="8">
        <v>7</v>
      </c>
      <c r="L52" s="8"/>
      <c r="M52" s="8">
        <v>7.7</v>
      </c>
      <c r="N52" s="8"/>
      <c r="O52" s="8">
        <v>6.7</v>
      </c>
      <c r="P52" s="8"/>
      <c r="Q52" s="8">
        <v>7.3</v>
      </c>
      <c r="R52" s="8"/>
      <c r="S52" s="9">
        <f t="shared" si="3"/>
        <v>7.05</v>
      </c>
      <c r="U52" s="8">
        <v>6.2</v>
      </c>
      <c r="V52" s="8"/>
      <c r="W52" s="8">
        <v>6</v>
      </c>
      <c r="X52" s="8"/>
      <c r="Y52" s="8">
        <v>6.3</v>
      </c>
      <c r="Z52" s="8"/>
      <c r="AA52" s="8">
        <v>6</v>
      </c>
      <c r="AB52" s="8"/>
      <c r="AC52" s="8">
        <v>8.3000000000000007</v>
      </c>
      <c r="AD52" s="8"/>
      <c r="AE52" s="8">
        <v>8.8000000000000007</v>
      </c>
      <c r="AF52" s="8"/>
      <c r="AG52" s="8">
        <v>9.3000000000000007</v>
      </c>
      <c r="AH52" s="8"/>
      <c r="AI52" s="8">
        <v>7.7</v>
      </c>
      <c r="AJ52" s="8"/>
      <c r="AK52" s="8">
        <v>7</v>
      </c>
      <c r="AL52" s="8"/>
      <c r="AM52" s="9">
        <f t="shared" si="4"/>
        <v>7.54</v>
      </c>
      <c r="AO52" s="8">
        <v>6.4</v>
      </c>
      <c r="AP52" s="8"/>
      <c r="AQ52" s="8">
        <v>7</v>
      </c>
      <c r="AR52" s="8"/>
      <c r="AS52" s="8">
        <v>7</v>
      </c>
      <c r="AT52" s="8"/>
      <c r="AU52" s="8">
        <v>8</v>
      </c>
      <c r="AV52" s="8"/>
      <c r="AW52" s="8"/>
      <c r="AX52" s="8">
        <v>8.3000000000000007</v>
      </c>
      <c r="AY52" s="8">
        <v>7.4</v>
      </c>
      <c r="AZ52" s="8"/>
      <c r="BA52" s="8">
        <v>6.3</v>
      </c>
      <c r="BB52" s="8"/>
      <c r="BC52" s="8">
        <v>8.6999999999999993</v>
      </c>
      <c r="BD52" s="8"/>
      <c r="BE52" s="8"/>
      <c r="BF52" s="8">
        <v>8.1999999999999993</v>
      </c>
      <c r="BG52" s="9">
        <f t="shared" si="5"/>
        <v>7.37</v>
      </c>
      <c r="BH52" s="1" t="s">
        <v>79</v>
      </c>
      <c r="BI52" s="8">
        <v>6.9</v>
      </c>
      <c r="BJ52" s="8"/>
      <c r="BK52" s="8">
        <v>7.3</v>
      </c>
      <c r="BL52" s="8"/>
      <c r="BM52" s="8">
        <v>5.8</v>
      </c>
      <c r="BN52" s="8"/>
      <c r="BO52" s="8">
        <v>6.3</v>
      </c>
      <c r="BP52" s="8"/>
      <c r="BQ52" s="8">
        <v>8.3000000000000007</v>
      </c>
      <c r="BR52" s="8"/>
      <c r="BS52" s="8">
        <v>6.8</v>
      </c>
      <c r="BT52" s="8"/>
      <c r="BU52" s="8">
        <v>6.7</v>
      </c>
      <c r="BV52" s="8"/>
      <c r="BW52" s="8"/>
      <c r="BX52" s="8">
        <v>8.3000000000000007</v>
      </c>
      <c r="BY52" s="8">
        <v>9.1999999999999993</v>
      </c>
      <c r="BZ52" s="8"/>
      <c r="CA52" s="8">
        <v>7.9</v>
      </c>
      <c r="CB52" s="8"/>
      <c r="CC52" s="9">
        <f t="shared" si="0"/>
        <v>7.41</v>
      </c>
      <c r="CD52" s="1" t="s">
        <v>79</v>
      </c>
      <c r="CE52" s="8">
        <v>6.7</v>
      </c>
      <c r="CF52" s="8"/>
      <c r="CG52" s="8">
        <v>8</v>
      </c>
      <c r="CH52" s="8"/>
      <c r="CI52" s="8">
        <v>6.2</v>
      </c>
      <c r="CJ52" s="8"/>
      <c r="CK52" s="8">
        <v>8.5</v>
      </c>
      <c r="CL52" s="8"/>
      <c r="CM52" s="8">
        <v>8.1999999999999993</v>
      </c>
      <c r="CN52" s="8"/>
      <c r="CO52" s="8">
        <v>7.5</v>
      </c>
      <c r="CP52" s="8"/>
      <c r="CQ52" s="8">
        <v>7.7</v>
      </c>
      <c r="CR52" s="8"/>
      <c r="CS52" s="8">
        <v>8.4</v>
      </c>
      <c r="CT52" s="8"/>
      <c r="CU52" s="9">
        <f t="shared" si="6"/>
        <v>7.62</v>
      </c>
      <c r="CW52" s="8">
        <v>8.5</v>
      </c>
      <c r="CX52" s="8"/>
      <c r="CY52" s="8">
        <v>7.3</v>
      </c>
      <c r="CZ52" s="8"/>
      <c r="DA52" s="8">
        <v>8.9</v>
      </c>
      <c r="DB52" s="8"/>
      <c r="DC52" s="8">
        <v>6.5</v>
      </c>
      <c r="DD52" s="8"/>
      <c r="DE52" s="8">
        <v>7.4</v>
      </c>
      <c r="DF52" s="8"/>
      <c r="DG52" s="8">
        <v>7.2</v>
      </c>
      <c r="DH52" s="8"/>
      <c r="DI52" s="8">
        <v>8.1999999999999993</v>
      </c>
      <c r="DJ52" s="8"/>
      <c r="DK52" s="8">
        <v>7.9</v>
      </c>
      <c r="DL52" s="8"/>
      <c r="DM52" s="8">
        <v>7.2</v>
      </c>
      <c r="DN52" s="8"/>
      <c r="DO52" s="8">
        <v>7.5</v>
      </c>
      <c r="DP52" s="8"/>
      <c r="DQ52" s="9">
        <f t="shared" si="1"/>
        <v>7.55</v>
      </c>
      <c r="DS52" s="8">
        <v>8.8000000000000007</v>
      </c>
      <c r="DT52" s="8"/>
      <c r="DU52" s="8">
        <v>8.8000000000000007</v>
      </c>
      <c r="DV52" s="8"/>
      <c r="DW52" s="8">
        <v>7.5</v>
      </c>
      <c r="DX52" s="8"/>
      <c r="DY52" s="8">
        <v>9.9</v>
      </c>
      <c r="DZ52" s="8"/>
      <c r="EA52" s="8"/>
      <c r="EB52" s="8">
        <v>7.7</v>
      </c>
      <c r="EC52" s="8">
        <v>7.9</v>
      </c>
      <c r="ED52" s="8"/>
      <c r="EE52" s="8">
        <v>7.7</v>
      </c>
      <c r="EF52" s="8"/>
      <c r="EG52" s="9">
        <f t="shared" si="2"/>
        <v>8.42</v>
      </c>
      <c r="EH52" s="1" t="s">
        <v>79</v>
      </c>
    </row>
    <row r="53" spans="1:138" x14ac:dyDescent="0.2">
      <c r="A53" s="1">
        <v>42</v>
      </c>
      <c r="B53" s="5" t="s">
        <v>370</v>
      </c>
      <c r="C53" s="1" t="s">
        <v>371</v>
      </c>
      <c r="D53" s="5" t="s">
        <v>8</v>
      </c>
      <c r="E53" s="5" t="s">
        <v>372</v>
      </c>
      <c r="F53" s="5" t="s">
        <v>18</v>
      </c>
      <c r="G53" s="8">
        <v>7</v>
      </c>
      <c r="H53" s="8"/>
      <c r="I53" s="8">
        <v>7.5</v>
      </c>
      <c r="J53" s="8"/>
      <c r="K53" s="8">
        <v>8</v>
      </c>
      <c r="L53" s="8"/>
      <c r="M53" s="8">
        <v>7.8</v>
      </c>
      <c r="N53" s="8"/>
      <c r="O53" s="8">
        <v>6.8</v>
      </c>
      <c r="P53" s="8"/>
      <c r="Q53" s="8">
        <v>8</v>
      </c>
      <c r="R53" s="8"/>
      <c r="S53" s="9">
        <f t="shared" si="3"/>
        <v>7.4333333333333336</v>
      </c>
      <c r="U53" s="8">
        <v>7.5</v>
      </c>
      <c r="V53" s="8"/>
      <c r="W53" s="8">
        <v>6.3</v>
      </c>
      <c r="X53" s="8"/>
      <c r="Y53" s="8">
        <v>6.3</v>
      </c>
      <c r="Z53" s="8"/>
      <c r="AA53" s="8">
        <v>7</v>
      </c>
      <c r="AB53" s="8"/>
      <c r="AC53" s="8">
        <v>9</v>
      </c>
      <c r="AD53" s="8"/>
      <c r="AE53" s="8">
        <v>8.5</v>
      </c>
      <c r="AF53" s="8"/>
      <c r="AG53" s="8">
        <v>7.4</v>
      </c>
      <c r="AH53" s="8"/>
      <c r="AI53" s="8">
        <v>7.9</v>
      </c>
      <c r="AJ53" s="8"/>
      <c r="AK53" s="8">
        <v>8.5</v>
      </c>
      <c r="AL53" s="8"/>
      <c r="AM53" s="9">
        <f t="shared" si="4"/>
        <v>7.7</v>
      </c>
      <c r="AO53" s="8">
        <v>7</v>
      </c>
      <c r="AP53" s="8"/>
      <c r="AQ53" s="8">
        <v>6.4</v>
      </c>
      <c r="AR53" s="8"/>
      <c r="AS53" s="8">
        <v>6.7</v>
      </c>
      <c r="AT53" s="8"/>
      <c r="AU53" s="8">
        <v>7</v>
      </c>
      <c r="AV53" s="8"/>
      <c r="AW53" s="8">
        <v>6</v>
      </c>
      <c r="AX53" s="8"/>
      <c r="AY53" s="8">
        <v>6.7</v>
      </c>
      <c r="AZ53" s="8"/>
      <c r="BA53" s="8">
        <v>5.8</v>
      </c>
      <c r="BB53" s="8"/>
      <c r="BC53" s="8">
        <v>8.8000000000000007</v>
      </c>
      <c r="BD53" s="8"/>
      <c r="BE53" s="8"/>
      <c r="BF53" s="8">
        <v>8.3000000000000007</v>
      </c>
      <c r="BG53" s="9">
        <f t="shared" si="5"/>
        <v>6.89</v>
      </c>
      <c r="BH53" s="1" t="s">
        <v>79</v>
      </c>
      <c r="BI53" s="8">
        <v>6</v>
      </c>
      <c r="BJ53" s="8"/>
      <c r="BK53" s="8">
        <v>7.8</v>
      </c>
      <c r="BL53" s="8"/>
      <c r="BM53" s="8">
        <v>6.5</v>
      </c>
      <c r="BN53" s="8"/>
      <c r="BO53" s="8">
        <v>6</v>
      </c>
      <c r="BP53" s="8"/>
      <c r="BQ53" s="8">
        <v>7.6</v>
      </c>
      <c r="BR53" s="8"/>
      <c r="BS53" s="8">
        <v>7.3</v>
      </c>
      <c r="BT53" s="8"/>
      <c r="BU53" s="8">
        <v>6.4</v>
      </c>
      <c r="BV53" s="8"/>
      <c r="BW53" s="8">
        <v>7.8</v>
      </c>
      <c r="BX53" s="8"/>
      <c r="BY53" s="8">
        <v>8.5</v>
      </c>
      <c r="BZ53" s="8"/>
      <c r="CA53" s="8">
        <v>8.3000000000000007</v>
      </c>
      <c r="CB53" s="8"/>
      <c r="CC53" s="9">
        <f t="shared" si="0"/>
        <v>7.17</v>
      </c>
      <c r="CE53" s="8">
        <v>7.5</v>
      </c>
      <c r="CF53" s="8"/>
      <c r="CG53" s="8">
        <v>7.8</v>
      </c>
      <c r="CH53" s="8"/>
      <c r="CI53" s="8">
        <v>7.4</v>
      </c>
      <c r="CJ53" s="8"/>
      <c r="CK53" s="8">
        <v>6.9</v>
      </c>
      <c r="CL53" s="8"/>
      <c r="CM53" s="8">
        <v>8.1999999999999993</v>
      </c>
      <c r="CN53" s="8"/>
      <c r="CO53" s="8"/>
      <c r="CP53" s="8">
        <v>7.6</v>
      </c>
      <c r="CQ53" s="8">
        <v>8.1</v>
      </c>
      <c r="CR53" s="8"/>
      <c r="CS53" s="8">
        <v>6.9</v>
      </c>
      <c r="CT53" s="8"/>
      <c r="CU53" s="9">
        <f t="shared" si="6"/>
        <v>7.58</v>
      </c>
      <c r="CV53" s="1" t="s">
        <v>79</v>
      </c>
      <c r="CW53" s="8">
        <v>8.5</v>
      </c>
      <c r="CX53" s="8"/>
      <c r="CY53" s="8">
        <v>6.8</v>
      </c>
      <c r="CZ53" s="8"/>
      <c r="DA53" s="8">
        <v>6.4</v>
      </c>
      <c r="DB53" s="8"/>
      <c r="DC53" s="8">
        <v>6</v>
      </c>
      <c r="DD53" s="8"/>
      <c r="DE53" s="8">
        <v>6.8</v>
      </c>
      <c r="DF53" s="8"/>
      <c r="DG53" s="8">
        <v>7.4</v>
      </c>
      <c r="DH53" s="8"/>
      <c r="DI53" s="8">
        <v>7.7</v>
      </c>
      <c r="DJ53" s="8"/>
      <c r="DK53" s="8">
        <v>7.8</v>
      </c>
      <c r="DL53" s="8"/>
      <c r="DM53" s="8">
        <v>7.2</v>
      </c>
      <c r="DN53" s="8"/>
      <c r="DO53" s="8">
        <v>7</v>
      </c>
      <c r="DP53" s="8"/>
      <c r="DQ53" s="9">
        <f t="shared" si="1"/>
        <v>7.03</v>
      </c>
      <c r="DS53" s="8">
        <v>8.8000000000000007</v>
      </c>
      <c r="DT53" s="8"/>
      <c r="DU53" s="8">
        <v>8.5</v>
      </c>
      <c r="DV53" s="8"/>
      <c r="DW53" s="8">
        <v>7.7</v>
      </c>
      <c r="DX53" s="8"/>
      <c r="DY53" s="8">
        <v>8</v>
      </c>
      <c r="DZ53" s="8"/>
      <c r="EA53" s="8">
        <v>6.3</v>
      </c>
      <c r="EB53" s="8"/>
      <c r="EC53" s="8">
        <v>8.4</v>
      </c>
      <c r="ED53" s="8"/>
      <c r="EE53" s="8">
        <v>7.1</v>
      </c>
      <c r="EF53" s="8"/>
      <c r="EG53" s="9">
        <f t="shared" si="2"/>
        <v>7.72</v>
      </c>
    </row>
    <row r="54" spans="1:138" x14ac:dyDescent="0.2">
      <c r="A54" s="1">
        <v>43</v>
      </c>
      <c r="B54" s="5" t="s">
        <v>373</v>
      </c>
      <c r="C54" s="1" t="s">
        <v>374</v>
      </c>
      <c r="D54" s="5" t="s">
        <v>8</v>
      </c>
      <c r="E54" s="5" t="s">
        <v>375</v>
      </c>
      <c r="F54" s="5" t="s">
        <v>14</v>
      </c>
      <c r="G54" s="8">
        <v>7.5</v>
      </c>
      <c r="H54" s="8"/>
      <c r="I54" s="8">
        <v>8</v>
      </c>
      <c r="J54" s="8"/>
      <c r="K54" s="8">
        <v>8</v>
      </c>
      <c r="L54" s="8"/>
      <c r="M54" s="8">
        <v>7.3</v>
      </c>
      <c r="N54" s="8"/>
      <c r="O54" s="8">
        <v>5.8</v>
      </c>
      <c r="P54" s="8"/>
      <c r="Q54" s="8">
        <v>6.5</v>
      </c>
      <c r="R54" s="8"/>
      <c r="S54" s="9">
        <f t="shared" si="3"/>
        <v>6.4333333333333336</v>
      </c>
      <c r="U54" s="8">
        <v>5.7</v>
      </c>
      <c r="V54" s="8"/>
      <c r="W54" s="8">
        <v>5.7</v>
      </c>
      <c r="X54" s="8"/>
      <c r="Y54" s="8"/>
      <c r="Z54" s="8">
        <v>6.9</v>
      </c>
      <c r="AA54" s="8">
        <v>8</v>
      </c>
      <c r="AB54" s="8"/>
      <c r="AC54" s="8">
        <v>8.3000000000000007</v>
      </c>
      <c r="AD54" s="8"/>
      <c r="AE54" s="8">
        <v>8.8000000000000007</v>
      </c>
      <c r="AF54" s="8"/>
      <c r="AG54" s="8">
        <v>7.4</v>
      </c>
      <c r="AH54" s="8"/>
      <c r="AI54" s="8">
        <v>7.3</v>
      </c>
      <c r="AJ54" s="8"/>
      <c r="AK54" s="8">
        <v>7.5</v>
      </c>
      <c r="AL54" s="8"/>
      <c r="AM54" s="9">
        <f t="shared" si="4"/>
        <v>7.19</v>
      </c>
      <c r="AN54" s="1" t="s">
        <v>79</v>
      </c>
      <c r="AO54" s="8"/>
      <c r="AP54" s="8">
        <v>7.4</v>
      </c>
      <c r="AQ54" s="8"/>
      <c r="AR54" s="7">
        <v>4.9000000000000004</v>
      </c>
      <c r="AS54" s="8">
        <v>7.3</v>
      </c>
      <c r="AT54" s="8"/>
      <c r="AU54" s="8">
        <v>7</v>
      </c>
      <c r="AV54" s="8"/>
      <c r="AW54" s="8">
        <v>5.7</v>
      </c>
      <c r="AX54" s="8"/>
      <c r="AY54" s="8">
        <v>7</v>
      </c>
      <c r="AZ54" s="8"/>
      <c r="BA54" s="8">
        <v>5.8</v>
      </c>
      <c r="BB54" s="8"/>
      <c r="BC54" s="8">
        <v>8.4</v>
      </c>
      <c r="BD54" s="8"/>
      <c r="BE54" s="8"/>
      <c r="BF54" s="8">
        <v>8.8000000000000007</v>
      </c>
      <c r="BG54" s="9">
        <f t="shared" si="5"/>
        <v>6.83</v>
      </c>
      <c r="BH54" s="1" t="s">
        <v>79</v>
      </c>
      <c r="BI54" s="8">
        <v>6.8</v>
      </c>
      <c r="BJ54" s="8"/>
      <c r="BK54" s="8">
        <v>7.5</v>
      </c>
      <c r="BL54" s="8"/>
      <c r="BM54" s="8">
        <v>7</v>
      </c>
      <c r="BN54" s="8"/>
      <c r="BO54" s="8">
        <v>5.5</v>
      </c>
      <c r="BP54" s="8"/>
      <c r="BQ54" s="8">
        <v>8.3000000000000007</v>
      </c>
      <c r="BR54" s="8"/>
      <c r="BS54" s="8">
        <v>6</v>
      </c>
      <c r="BT54" s="8"/>
      <c r="BU54" s="8"/>
      <c r="BV54" s="8">
        <v>9</v>
      </c>
      <c r="BW54" s="8"/>
      <c r="BX54" s="8">
        <v>9.1999999999999993</v>
      </c>
      <c r="BY54" s="8">
        <v>9</v>
      </c>
      <c r="BZ54" s="8"/>
      <c r="CA54" s="8">
        <v>7.6</v>
      </c>
      <c r="CB54" s="8"/>
      <c r="CC54" s="9">
        <f t="shared" si="0"/>
        <v>7.78</v>
      </c>
      <c r="CD54" s="1" t="s">
        <v>79</v>
      </c>
      <c r="CE54" s="8">
        <v>6.3</v>
      </c>
      <c r="CF54" s="8"/>
      <c r="CG54" s="8">
        <v>7.4</v>
      </c>
      <c r="CH54" s="8"/>
      <c r="CI54" s="8">
        <v>7</v>
      </c>
      <c r="CJ54" s="8"/>
      <c r="CK54" s="8">
        <v>7.3</v>
      </c>
      <c r="CL54" s="8"/>
      <c r="CM54" s="8">
        <v>7.4</v>
      </c>
      <c r="CN54" s="8"/>
      <c r="CO54" s="8">
        <v>6.8</v>
      </c>
      <c r="CP54" s="8"/>
      <c r="CQ54" s="8">
        <v>7.1</v>
      </c>
      <c r="CR54" s="8"/>
      <c r="CS54" s="8">
        <v>8.5</v>
      </c>
      <c r="CT54" s="8"/>
      <c r="CU54" s="9">
        <f t="shared" si="6"/>
        <v>7.16</v>
      </c>
      <c r="CW54" s="8">
        <v>8.5</v>
      </c>
      <c r="CX54" s="8"/>
      <c r="CY54" s="8">
        <v>7.8</v>
      </c>
      <c r="CZ54" s="8"/>
      <c r="DA54" s="8">
        <v>7.5</v>
      </c>
      <c r="DB54" s="8"/>
      <c r="DC54" s="8">
        <v>7</v>
      </c>
      <c r="DD54" s="8"/>
      <c r="DE54" s="8">
        <v>6.9</v>
      </c>
      <c r="DF54" s="8"/>
      <c r="DG54" s="8">
        <v>7.4</v>
      </c>
      <c r="DH54" s="8"/>
      <c r="DI54" s="8">
        <v>7.6</v>
      </c>
      <c r="DJ54" s="8"/>
      <c r="DK54" s="8">
        <v>7.3</v>
      </c>
      <c r="DL54" s="8"/>
      <c r="DM54" s="8">
        <v>6.8</v>
      </c>
      <c r="DN54" s="8"/>
      <c r="DO54" s="8"/>
      <c r="DP54" s="8">
        <v>8.4</v>
      </c>
      <c r="DQ54" s="9">
        <f t="shared" si="1"/>
        <v>7.41</v>
      </c>
      <c r="DR54" s="1" t="s">
        <v>79</v>
      </c>
      <c r="DS54" s="8">
        <v>9</v>
      </c>
      <c r="DT54" s="8"/>
      <c r="DU54" s="6"/>
      <c r="DV54" s="7"/>
      <c r="DW54" s="8">
        <v>7.4</v>
      </c>
      <c r="DX54" s="8"/>
      <c r="DY54" s="6"/>
      <c r="DZ54" s="7"/>
      <c r="EA54" s="8"/>
      <c r="EB54" s="7">
        <v>5.2</v>
      </c>
      <c r="EC54" s="6"/>
      <c r="ED54" s="7"/>
      <c r="EE54" s="8"/>
      <c r="EF54" s="7">
        <v>3.5</v>
      </c>
      <c r="EG54" s="9">
        <f t="shared" si="2"/>
        <v>2.2000000000000002</v>
      </c>
      <c r="EH54" s="1" t="s">
        <v>79</v>
      </c>
    </row>
    <row r="55" spans="1:138" x14ac:dyDescent="0.2">
      <c r="A55" s="1">
        <v>44</v>
      </c>
      <c r="B55" s="5" t="s">
        <v>376</v>
      </c>
      <c r="C55" s="1" t="s">
        <v>377</v>
      </c>
      <c r="D55" s="5" t="s">
        <v>8</v>
      </c>
      <c r="E55" s="5" t="s">
        <v>372</v>
      </c>
      <c r="F55" s="5" t="s">
        <v>14</v>
      </c>
      <c r="G55" s="8">
        <v>7.5</v>
      </c>
      <c r="H55" s="8"/>
      <c r="I55" s="8">
        <v>7.8</v>
      </c>
      <c r="J55" s="8"/>
      <c r="K55" s="8">
        <v>8</v>
      </c>
      <c r="L55" s="8"/>
      <c r="M55" s="8">
        <v>7.4</v>
      </c>
      <c r="N55" s="8"/>
      <c r="O55" s="8">
        <v>6.9</v>
      </c>
      <c r="P55" s="8"/>
      <c r="Q55" s="8">
        <v>6.3</v>
      </c>
      <c r="R55" s="8"/>
      <c r="S55" s="9">
        <f t="shared" si="3"/>
        <v>6.7</v>
      </c>
      <c r="U55" s="8">
        <v>6.2</v>
      </c>
      <c r="V55" s="8"/>
      <c r="W55" s="8">
        <v>6.4</v>
      </c>
      <c r="X55" s="8"/>
      <c r="Y55" s="8"/>
      <c r="Z55" s="8">
        <v>6.4</v>
      </c>
      <c r="AA55" s="8">
        <v>7</v>
      </c>
      <c r="AB55" s="8"/>
      <c r="AC55" s="8">
        <v>8.8000000000000007</v>
      </c>
      <c r="AD55" s="8"/>
      <c r="AE55" s="8">
        <v>8.5</v>
      </c>
      <c r="AF55" s="8"/>
      <c r="AG55" s="8"/>
      <c r="AH55" s="8">
        <v>6.9</v>
      </c>
      <c r="AI55" s="8">
        <v>7.5</v>
      </c>
      <c r="AJ55" s="8"/>
      <c r="AK55" s="8">
        <v>6.8</v>
      </c>
      <c r="AL55" s="8"/>
      <c r="AM55" s="9">
        <f t="shared" si="4"/>
        <v>7.21</v>
      </c>
      <c r="AN55" s="1" t="s">
        <v>79</v>
      </c>
      <c r="AO55" s="8">
        <v>7.1</v>
      </c>
      <c r="AP55" s="8"/>
      <c r="AQ55" s="8">
        <v>6.3</v>
      </c>
      <c r="AR55" s="8"/>
      <c r="AS55" s="8">
        <v>6.7</v>
      </c>
      <c r="AT55" s="8"/>
      <c r="AU55" s="8">
        <v>7</v>
      </c>
      <c r="AV55" s="8"/>
      <c r="AW55" s="8"/>
      <c r="AX55" s="8">
        <v>6.3</v>
      </c>
      <c r="AY55" s="8">
        <v>7.5</v>
      </c>
      <c r="AZ55" s="8"/>
      <c r="BA55" s="8">
        <v>6</v>
      </c>
      <c r="BB55" s="8"/>
      <c r="BC55" s="8">
        <v>8.5</v>
      </c>
      <c r="BD55" s="8"/>
      <c r="BE55" s="8"/>
      <c r="BF55" s="8">
        <v>8.5</v>
      </c>
      <c r="BG55" s="9">
        <f t="shared" si="5"/>
        <v>7.07</v>
      </c>
      <c r="BH55" s="1" t="s">
        <v>79</v>
      </c>
      <c r="BI55" s="8">
        <v>7</v>
      </c>
      <c r="BJ55" s="8"/>
      <c r="BK55" s="8">
        <v>7.8</v>
      </c>
      <c r="BL55" s="8"/>
      <c r="BM55" s="8">
        <v>6.3</v>
      </c>
      <c r="BN55" s="8"/>
      <c r="BO55" s="8"/>
      <c r="BP55" s="8">
        <v>7.8</v>
      </c>
      <c r="BQ55" s="8">
        <v>8.1999999999999993</v>
      </c>
      <c r="BR55" s="8"/>
      <c r="BS55" s="8">
        <v>7.4</v>
      </c>
      <c r="BT55" s="8"/>
      <c r="BU55" s="8">
        <v>6.3</v>
      </c>
      <c r="BV55" s="8"/>
      <c r="BW55" s="8">
        <v>6.9</v>
      </c>
      <c r="BX55" s="8"/>
      <c r="BY55" s="8">
        <v>9.5</v>
      </c>
      <c r="BZ55" s="8"/>
      <c r="CA55" s="8">
        <v>8.8000000000000007</v>
      </c>
      <c r="CB55" s="8"/>
      <c r="CC55" s="9">
        <f t="shared" si="0"/>
        <v>7.51</v>
      </c>
      <c r="CD55" s="1" t="s">
        <v>79</v>
      </c>
      <c r="CE55" s="8">
        <v>7</v>
      </c>
      <c r="CF55" s="8"/>
      <c r="CG55" s="8">
        <v>6.9</v>
      </c>
      <c r="CH55" s="8"/>
      <c r="CI55" s="8">
        <v>7</v>
      </c>
      <c r="CJ55" s="8"/>
      <c r="CK55" s="8">
        <v>7.9</v>
      </c>
      <c r="CL55" s="8"/>
      <c r="CM55" s="8">
        <v>7.9</v>
      </c>
      <c r="CN55" s="8"/>
      <c r="CO55" s="8"/>
      <c r="CP55" s="8">
        <v>7.2</v>
      </c>
      <c r="CQ55" s="8">
        <v>7.7</v>
      </c>
      <c r="CR55" s="8"/>
      <c r="CS55" s="8">
        <v>6.8</v>
      </c>
      <c r="CT55" s="8"/>
      <c r="CU55" s="9">
        <f t="shared" si="6"/>
        <v>7.31</v>
      </c>
      <c r="CV55" s="1" t="s">
        <v>79</v>
      </c>
      <c r="CW55" s="8">
        <v>8.3000000000000007</v>
      </c>
      <c r="CX55" s="8"/>
      <c r="CY55" s="8">
        <v>6.5</v>
      </c>
      <c r="CZ55" s="8"/>
      <c r="DA55" s="8">
        <v>6.5</v>
      </c>
      <c r="DB55" s="8"/>
      <c r="DC55" s="8">
        <v>6.3</v>
      </c>
      <c r="DD55" s="8"/>
      <c r="DE55" s="8">
        <v>6.7</v>
      </c>
      <c r="DF55" s="8"/>
      <c r="DG55" s="8">
        <v>7</v>
      </c>
      <c r="DH55" s="8"/>
      <c r="DI55" s="8">
        <v>7.4</v>
      </c>
      <c r="DJ55" s="8"/>
      <c r="DK55" s="8">
        <v>8.1999999999999993</v>
      </c>
      <c r="DL55" s="8"/>
      <c r="DM55" s="8">
        <v>6.9</v>
      </c>
      <c r="DN55" s="8"/>
      <c r="DO55" s="8">
        <v>7.7</v>
      </c>
      <c r="DP55" s="8"/>
      <c r="DQ55" s="9">
        <f t="shared" si="1"/>
        <v>7.02</v>
      </c>
      <c r="DS55" s="8">
        <v>8.8000000000000007</v>
      </c>
      <c r="DT55" s="8"/>
      <c r="DU55" s="8">
        <v>8.4</v>
      </c>
      <c r="DV55" s="8"/>
      <c r="DW55" s="8">
        <v>7.7</v>
      </c>
      <c r="DX55" s="8"/>
      <c r="DY55" s="8">
        <v>8.5</v>
      </c>
      <c r="DZ55" s="8"/>
      <c r="EA55" s="8">
        <v>6.6</v>
      </c>
      <c r="EB55" s="8"/>
      <c r="EC55" s="8">
        <v>7.8</v>
      </c>
      <c r="ED55" s="8"/>
      <c r="EE55" s="8">
        <v>7.8</v>
      </c>
      <c r="EF55" s="8"/>
      <c r="EG55" s="9">
        <f t="shared" si="2"/>
        <v>7.85</v>
      </c>
    </row>
    <row r="56" spans="1:138" x14ac:dyDescent="0.2">
      <c r="A56" s="1">
        <v>45</v>
      </c>
      <c r="B56" s="5" t="s">
        <v>378</v>
      </c>
      <c r="C56" s="1" t="s">
        <v>379</v>
      </c>
      <c r="D56" s="5" t="s">
        <v>3</v>
      </c>
      <c r="E56" s="5" t="s">
        <v>380</v>
      </c>
      <c r="F56" s="5" t="s">
        <v>381</v>
      </c>
      <c r="G56" s="8">
        <v>7</v>
      </c>
      <c r="H56" s="8"/>
      <c r="I56" s="8">
        <v>8.8000000000000007</v>
      </c>
      <c r="J56" s="8"/>
      <c r="K56" s="8">
        <v>9</v>
      </c>
      <c r="L56" s="8"/>
      <c r="M56" s="8">
        <v>8.1</v>
      </c>
      <c r="N56" s="8"/>
      <c r="O56" s="8">
        <v>7.5</v>
      </c>
      <c r="P56" s="8"/>
      <c r="Q56" s="8">
        <v>6.4</v>
      </c>
      <c r="R56" s="8"/>
      <c r="S56" s="9">
        <f t="shared" si="3"/>
        <v>6.8666666666666671</v>
      </c>
      <c r="U56" s="8">
        <v>6.3</v>
      </c>
      <c r="V56" s="8"/>
      <c r="W56" s="8">
        <v>7.5</v>
      </c>
      <c r="X56" s="8"/>
      <c r="Y56" s="8">
        <v>7.7</v>
      </c>
      <c r="Z56" s="8"/>
      <c r="AA56" s="8">
        <v>9</v>
      </c>
      <c r="AB56" s="8"/>
      <c r="AC56" s="8">
        <v>8.3000000000000007</v>
      </c>
      <c r="AD56" s="8"/>
      <c r="AE56" s="8">
        <v>9</v>
      </c>
      <c r="AF56" s="8"/>
      <c r="AG56" s="8">
        <v>9.8000000000000007</v>
      </c>
      <c r="AH56" s="8"/>
      <c r="AI56" s="8">
        <v>8.4</v>
      </c>
      <c r="AJ56" s="8"/>
      <c r="AK56" s="8">
        <v>9</v>
      </c>
      <c r="AL56" s="8"/>
      <c r="AM56" s="9">
        <f t="shared" si="4"/>
        <v>8.31</v>
      </c>
      <c r="AO56" s="8">
        <v>6.4</v>
      </c>
      <c r="AP56" s="8"/>
      <c r="AQ56" s="8">
        <v>7</v>
      </c>
      <c r="AR56" s="8"/>
      <c r="AS56" s="8">
        <v>7.3</v>
      </c>
      <c r="AT56" s="8"/>
      <c r="AU56" s="8">
        <v>9</v>
      </c>
      <c r="AV56" s="8"/>
      <c r="AW56" s="8"/>
      <c r="AX56" s="8">
        <v>7.2</v>
      </c>
      <c r="AY56" s="8">
        <v>7.8</v>
      </c>
      <c r="AZ56" s="8"/>
      <c r="BA56" s="8">
        <v>7</v>
      </c>
      <c r="BB56" s="8"/>
      <c r="BC56" s="8">
        <v>8.5</v>
      </c>
      <c r="BD56" s="8"/>
      <c r="BE56" s="8">
        <v>8.1999999999999993</v>
      </c>
      <c r="BF56" s="8"/>
      <c r="BG56" s="9">
        <f t="shared" si="5"/>
        <v>7.38</v>
      </c>
      <c r="BH56" s="1" t="s">
        <v>79</v>
      </c>
      <c r="BI56" s="8">
        <v>7.3</v>
      </c>
      <c r="BJ56" s="8"/>
      <c r="BK56" s="8">
        <v>8.5</v>
      </c>
      <c r="BL56" s="8"/>
      <c r="BM56" s="8">
        <v>6</v>
      </c>
      <c r="BN56" s="8"/>
      <c r="BO56" s="8">
        <v>7.4</v>
      </c>
      <c r="BP56" s="8"/>
      <c r="BQ56" s="8">
        <v>7.5</v>
      </c>
      <c r="BR56" s="8"/>
      <c r="BS56" s="8">
        <v>8.3000000000000007</v>
      </c>
      <c r="BT56" s="8"/>
      <c r="BU56" s="8">
        <v>8.6</v>
      </c>
      <c r="BV56" s="8"/>
      <c r="BW56" s="8">
        <v>6.3</v>
      </c>
      <c r="BX56" s="8"/>
      <c r="BY56" s="8">
        <v>9.3000000000000007</v>
      </c>
      <c r="BZ56" s="8"/>
      <c r="CA56" s="8">
        <v>7.4</v>
      </c>
      <c r="CB56" s="8"/>
      <c r="CC56" s="9">
        <f t="shared" si="0"/>
        <v>7.55</v>
      </c>
      <c r="CE56" s="8">
        <v>6.8</v>
      </c>
      <c r="CF56" s="8"/>
      <c r="CG56" s="8">
        <v>8</v>
      </c>
      <c r="CH56" s="8"/>
      <c r="CI56" s="8">
        <v>8</v>
      </c>
      <c r="CJ56" s="8"/>
      <c r="CK56" s="8">
        <v>8.5</v>
      </c>
      <c r="CL56" s="8"/>
      <c r="CM56" s="8">
        <v>8.3000000000000007</v>
      </c>
      <c r="CN56" s="8"/>
      <c r="CO56" s="8"/>
      <c r="CP56" s="8">
        <v>7.7</v>
      </c>
      <c r="CQ56" s="8">
        <v>6.6</v>
      </c>
      <c r="CR56" s="8"/>
      <c r="CS56" s="8">
        <v>8.5</v>
      </c>
      <c r="CT56" s="8"/>
      <c r="CU56" s="9">
        <f t="shared" si="6"/>
        <v>7.77</v>
      </c>
      <c r="CV56" s="1" t="s">
        <v>79</v>
      </c>
      <c r="CW56" s="8">
        <v>9.3000000000000007</v>
      </c>
      <c r="CX56" s="8"/>
      <c r="CY56" s="8">
        <v>8.1999999999999993</v>
      </c>
      <c r="CZ56" s="8"/>
      <c r="DA56" s="8">
        <v>8.8000000000000007</v>
      </c>
      <c r="DB56" s="8"/>
      <c r="DC56" s="8">
        <v>7.1</v>
      </c>
      <c r="DD56" s="8"/>
      <c r="DE56" s="8">
        <v>8.1</v>
      </c>
      <c r="DF56" s="8"/>
      <c r="DG56" s="8">
        <v>7.8</v>
      </c>
      <c r="DH56" s="8"/>
      <c r="DI56" s="8">
        <v>8.9</v>
      </c>
      <c r="DJ56" s="8"/>
      <c r="DK56" s="8">
        <v>8.1999999999999993</v>
      </c>
      <c r="DL56" s="8"/>
      <c r="DM56" s="8">
        <v>8.1999999999999993</v>
      </c>
      <c r="DN56" s="8"/>
      <c r="DO56" s="8">
        <v>7</v>
      </c>
      <c r="DP56" s="8"/>
      <c r="DQ56" s="9">
        <f t="shared" si="1"/>
        <v>8.02</v>
      </c>
      <c r="DS56" s="8">
        <v>9</v>
      </c>
      <c r="DT56" s="8"/>
      <c r="DU56" s="8">
        <v>8.6999999999999993</v>
      </c>
      <c r="DV56" s="8"/>
      <c r="DW56" s="8">
        <v>7.3</v>
      </c>
      <c r="DX56" s="8"/>
      <c r="DY56" s="8">
        <v>7.4</v>
      </c>
      <c r="DZ56" s="8"/>
      <c r="EA56" s="8">
        <v>6.3</v>
      </c>
      <c r="EB56" s="8"/>
      <c r="EC56" s="8">
        <v>7.2</v>
      </c>
      <c r="ED56" s="8"/>
      <c r="EE56" s="8">
        <v>7.1</v>
      </c>
      <c r="EF56" s="8"/>
      <c r="EG56" s="9">
        <f t="shared" si="2"/>
        <v>7.35</v>
      </c>
    </row>
    <row r="57" spans="1:138" x14ac:dyDescent="0.2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9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9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9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9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9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9"/>
    </row>
  </sheetData>
  <mergeCells count="197">
    <mergeCell ref="F9:F11"/>
    <mergeCell ref="A9:A11"/>
    <mergeCell ref="B9:B11"/>
    <mergeCell ref="C9:C11"/>
    <mergeCell ref="D9:D11"/>
    <mergeCell ref="E9:E11"/>
    <mergeCell ref="EE10:EF10"/>
    <mergeCell ref="EE9:EF9"/>
    <mergeCell ref="EE8:EF8"/>
    <mergeCell ref="EH9:EH11"/>
    <mergeCell ref="DS7:EH7"/>
    <mergeCell ref="EA10:EB10"/>
    <mergeCell ref="EA9:EB9"/>
    <mergeCell ref="EA8:EB8"/>
    <mergeCell ref="EC10:ED10"/>
    <mergeCell ref="EC9:ED9"/>
    <mergeCell ref="EC8:ED8"/>
    <mergeCell ref="DW10:DX10"/>
    <mergeCell ref="DW9:DX9"/>
    <mergeCell ref="DW8:DX8"/>
    <mergeCell ref="DY10:DZ10"/>
    <mergeCell ref="DY9:DZ9"/>
    <mergeCell ref="DY8:DZ8"/>
    <mergeCell ref="DR9:DR11"/>
    <mergeCell ref="CW7:DR7"/>
    <mergeCell ref="DS10:DT10"/>
    <mergeCell ref="DS9:DT9"/>
    <mergeCell ref="DS8:DT8"/>
    <mergeCell ref="DU10:DV10"/>
    <mergeCell ref="DU9:DV9"/>
    <mergeCell ref="DU8:DV8"/>
    <mergeCell ref="DM10:DN10"/>
    <mergeCell ref="DM9:DN9"/>
    <mergeCell ref="DM8:DN8"/>
    <mergeCell ref="DO10:DP10"/>
    <mergeCell ref="DO9:DP9"/>
    <mergeCell ref="DO8:DP8"/>
    <mergeCell ref="DI10:DJ10"/>
    <mergeCell ref="DI9:DJ9"/>
    <mergeCell ref="DI8:DJ8"/>
    <mergeCell ref="DK10:DL10"/>
    <mergeCell ref="DK9:DL9"/>
    <mergeCell ref="DK8:DL8"/>
    <mergeCell ref="DE10:DF10"/>
    <mergeCell ref="DE9:DF9"/>
    <mergeCell ref="DE8:DF8"/>
    <mergeCell ref="DG10:DH10"/>
    <mergeCell ref="DG9:DH9"/>
    <mergeCell ref="DG8:DH8"/>
    <mergeCell ref="DA10:DB10"/>
    <mergeCell ref="DA9:DB9"/>
    <mergeCell ref="DA8:DB8"/>
    <mergeCell ref="DC10:DD10"/>
    <mergeCell ref="DC9:DD9"/>
    <mergeCell ref="DC8:DD8"/>
    <mergeCell ref="CV9:CV11"/>
    <mergeCell ref="CE7:CV7"/>
    <mergeCell ref="CW10:CX10"/>
    <mergeCell ref="CW9:CX9"/>
    <mergeCell ref="CW8:CX8"/>
    <mergeCell ref="CY10:CZ10"/>
    <mergeCell ref="CY9:CZ9"/>
    <mergeCell ref="CY8:CZ8"/>
    <mergeCell ref="CQ10:CR10"/>
    <mergeCell ref="CQ9:CR9"/>
    <mergeCell ref="CQ8:CR8"/>
    <mergeCell ref="CS10:CT10"/>
    <mergeCell ref="CS9:CT9"/>
    <mergeCell ref="CS8:CT8"/>
    <mergeCell ref="CM10:CN10"/>
    <mergeCell ref="CM9:CN9"/>
    <mergeCell ref="CM8:CN8"/>
    <mergeCell ref="CO10:CP10"/>
    <mergeCell ref="CO9:CP9"/>
    <mergeCell ref="CO8:CP8"/>
    <mergeCell ref="CI10:CJ10"/>
    <mergeCell ref="CI9:CJ9"/>
    <mergeCell ref="CI8:CJ8"/>
    <mergeCell ref="CK10:CL10"/>
    <mergeCell ref="CK9:CL9"/>
    <mergeCell ref="CK8:CL8"/>
    <mergeCell ref="CD9:CD11"/>
    <mergeCell ref="BI7:CD7"/>
    <mergeCell ref="CE10:CF10"/>
    <mergeCell ref="CE9:CF9"/>
    <mergeCell ref="CE8:CF8"/>
    <mergeCell ref="CG10:CH10"/>
    <mergeCell ref="CG9:CH9"/>
    <mergeCell ref="CG8:CH8"/>
    <mergeCell ref="BY10:BZ10"/>
    <mergeCell ref="BY9:BZ9"/>
    <mergeCell ref="BY8:BZ8"/>
    <mergeCell ref="CA10:CB10"/>
    <mergeCell ref="CA9:CB9"/>
    <mergeCell ref="CA8:CB8"/>
    <mergeCell ref="BU10:BV10"/>
    <mergeCell ref="BU9:BV9"/>
    <mergeCell ref="BU8:BV8"/>
    <mergeCell ref="BW10:BX10"/>
    <mergeCell ref="BW9:BX9"/>
    <mergeCell ref="BW8:BX8"/>
    <mergeCell ref="BQ10:BR10"/>
    <mergeCell ref="BQ9:BR9"/>
    <mergeCell ref="BQ8:BR8"/>
    <mergeCell ref="BS10:BT10"/>
    <mergeCell ref="BS9:BT9"/>
    <mergeCell ref="BS8:BT8"/>
    <mergeCell ref="BM10:BN10"/>
    <mergeCell ref="BM9:BN9"/>
    <mergeCell ref="BM8:BN8"/>
    <mergeCell ref="BO10:BP10"/>
    <mergeCell ref="BO9:BP9"/>
    <mergeCell ref="BO8:BP8"/>
    <mergeCell ref="BH9:BH11"/>
    <mergeCell ref="AO7:BH7"/>
    <mergeCell ref="BI10:BJ10"/>
    <mergeCell ref="BI9:BJ9"/>
    <mergeCell ref="BI8:BJ8"/>
    <mergeCell ref="BK10:BL10"/>
    <mergeCell ref="BK9:BL9"/>
    <mergeCell ref="BK8:BL8"/>
    <mergeCell ref="BC10:BD10"/>
    <mergeCell ref="BC9:BD9"/>
    <mergeCell ref="BC8:BD8"/>
    <mergeCell ref="BE10:BF10"/>
    <mergeCell ref="BE9:BF9"/>
    <mergeCell ref="BE8:BF8"/>
    <mergeCell ref="AY10:AZ10"/>
    <mergeCell ref="AY9:AZ9"/>
    <mergeCell ref="AY8:AZ8"/>
    <mergeCell ref="BA10:BB10"/>
    <mergeCell ref="BA9:BB9"/>
    <mergeCell ref="BA8:BB8"/>
    <mergeCell ref="AU10:AV10"/>
    <mergeCell ref="AU9:AV9"/>
    <mergeCell ref="AU8:AV8"/>
    <mergeCell ref="AW10:AX10"/>
    <mergeCell ref="AW9:AX9"/>
    <mergeCell ref="AW8:AX8"/>
    <mergeCell ref="AQ10:AR10"/>
    <mergeCell ref="AQ9:AR9"/>
    <mergeCell ref="AQ8:AR8"/>
    <mergeCell ref="AS10:AT10"/>
    <mergeCell ref="AS9:AT9"/>
    <mergeCell ref="AS8:AT8"/>
    <mergeCell ref="AK10:AL10"/>
    <mergeCell ref="AK9:AL9"/>
    <mergeCell ref="AK8:AL8"/>
    <mergeCell ref="AN9:AN11"/>
    <mergeCell ref="AC10:AD10"/>
    <mergeCell ref="AC9:AD9"/>
    <mergeCell ref="AC8:AD8"/>
    <mergeCell ref="AE10:AF10"/>
    <mergeCell ref="AE9:AF9"/>
    <mergeCell ref="AE8:AF8"/>
    <mergeCell ref="Y10:Z10"/>
    <mergeCell ref="Y9:Z9"/>
    <mergeCell ref="Y8:Z8"/>
    <mergeCell ref="AA10:AB10"/>
    <mergeCell ref="AA9:AB9"/>
    <mergeCell ref="AA8:AB8"/>
    <mergeCell ref="AO10:AP10"/>
    <mergeCell ref="AO9:AP9"/>
    <mergeCell ref="AO8:AP8"/>
    <mergeCell ref="AG10:AH10"/>
    <mergeCell ref="AG9:AH9"/>
    <mergeCell ref="AG8:AH8"/>
    <mergeCell ref="AI10:AJ10"/>
    <mergeCell ref="AI9:AJ9"/>
    <mergeCell ref="AI8:AJ8"/>
    <mergeCell ref="G7:T7"/>
    <mergeCell ref="U10:V10"/>
    <mergeCell ref="U9:V9"/>
    <mergeCell ref="U8:V8"/>
    <mergeCell ref="W10:X10"/>
    <mergeCell ref="W9:X9"/>
    <mergeCell ref="W8:X8"/>
    <mergeCell ref="O10:P10"/>
    <mergeCell ref="O9:P9"/>
    <mergeCell ref="O8:P8"/>
    <mergeCell ref="Q10:R10"/>
    <mergeCell ref="Q9:R9"/>
    <mergeCell ref="Q8:R8"/>
    <mergeCell ref="K10:L10"/>
    <mergeCell ref="K9:L9"/>
    <mergeCell ref="K8:L8"/>
    <mergeCell ref="M10:N10"/>
    <mergeCell ref="M9:N9"/>
    <mergeCell ref="M8:N8"/>
    <mergeCell ref="G10:H10"/>
    <mergeCell ref="G9:H9"/>
    <mergeCell ref="G8:H8"/>
    <mergeCell ref="I10:J10"/>
    <mergeCell ref="U7:AN7"/>
    <mergeCell ref="I9:J9"/>
    <mergeCell ref="I8:J8"/>
    <mergeCell ref="T9:T1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H42"/>
  <sheetViews>
    <sheetView topLeftCell="V36" workbookViewId="0">
      <selection activeCell="V43" sqref="A43:XFD56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24.5703125" style="1" bestFit="1" customWidth="1"/>
    <col min="4" max="4" width="5.42578125" style="1" bestFit="1" customWidth="1"/>
    <col min="5" max="5" width="11.5703125" style="1" bestFit="1" customWidth="1"/>
    <col min="6" max="6" width="25.5703125" style="1" bestFit="1" customWidth="1"/>
    <col min="7" max="7" width="4" style="1" bestFit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7.28515625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7.28515625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4" style="1" bestFit="1" customWidth="1"/>
    <col min="46" max="46" width="3.85546875" style="1" bestFit="1" customWidth="1"/>
    <col min="47" max="47" width="4" style="1" bestFit="1" customWidth="1"/>
    <col min="48" max="48" width="3.85546875" style="1" bestFit="1" customWidth="1"/>
    <col min="49" max="49" width="4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7.28515625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4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7.28515625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4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4" style="1" bestFit="1" customWidth="1"/>
    <col min="90" max="90" width="3.85546875" style="1" bestFit="1" customWidth="1"/>
    <col min="91" max="91" width="4" style="1" bestFit="1" customWidth="1"/>
    <col min="92" max="92" width="3.85546875" style="1" bestFit="1" customWidth="1"/>
    <col min="93" max="93" width="4" style="1" bestFit="1" customWidth="1"/>
    <col min="94" max="94" width="3.85546875" style="1" bestFit="1" customWidth="1"/>
    <col min="95" max="95" width="4" style="1" bestFit="1" customWidth="1"/>
    <col min="96" max="96" width="3.85546875" style="1" bestFit="1" customWidth="1"/>
    <col min="97" max="97" width="4" style="1" bestFit="1" customWidth="1"/>
    <col min="98" max="98" width="3.85546875" style="1" bestFit="1" customWidth="1"/>
    <col min="99" max="99" width="7.28515625" style="1" bestFit="1" customWidth="1"/>
    <col min="100" max="100" width="3.85546875" style="1" bestFit="1" customWidth="1"/>
    <col min="101" max="101" width="4" style="1" bestFit="1" customWidth="1"/>
    <col min="102" max="102" width="3.85546875" style="1" bestFit="1" customWidth="1"/>
    <col min="103" max="103" width="4" style="1" bestFit="1" customWidth="1"/>
    <col min="104" max="104" width="3.85546875" style="1" bestFit="1" customWidth="1"/>
    <col min="105" max="105" width="4" style="1" bestFit="1" customWidth="1"/>
    <col min="106" max="106" width="3.85546875" style="1" bestFit="1" customWidth="1"/>
    <col min="107" max="107" width="4" style="1" bestFit="1" customWidth="1"/>
    <col min="108" max="108" width="3.85546875" style="1" bestFit="1" customWidth="1"/>
    <col min="109" max="109" width="4" style="1" bestFit="1" customWidth="1"/>
    <col min="110" max="110" width="3.85546875" style="1" bestFit="1" customWidth="1"/>
    <col min="111" max="111" width="4" style="1" bestFit="1" customWidth="1"/>
    <col min="112" max="112" width="3.85546875" style="1" bestFit="1" customWidth="1"/>
    <col min="113" max="113" width="4" style="1" bestFit="1" customWidth="1"/>
    <col min="114" max="114" width="3.8554687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3.85546875" style="1" bestFit="1" customWidth="1"/>
    <col min="119" max="119" width="4" style="1" bestFit="1" customWidth="1"/>
    <col min="120" max="120" width="3.85546875" style="1" bestFit="1" customWidth="1"/>
    <col min="121" max="121" width="7.28515625" style="1" bestFit="1" customWidth="1"/>
    <col min="122" max="122" width="3.85546875" style="1" bestFit="1" customWidth="1"/>
    <col min="123" max="123" width="4" style="1" bestFit="1" customWidth="1"/>
    <col min="124" max="124" width="3.8554687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3.85546875" style="1" bestFit="1" customWidth="1"/>
    <col min="129" max="129" width="4" style="1" bestFit="1" customWidth="1"/>
    <col min="130" max="130" width="3.85546875" style="1" bestFit="1" customWidth="1"/>
    <col min="131" max="131" width="4" style="1" bestFit="1" customWidth="1"/>
    <col min="132" max="132" width="3.85546875" style="1" bestFit="1" customWidth="1"/>
    <col min="133" max="133" width="4" style="1" bestFit="1" customWidth="1"/>
    <col min="134" max="134" width="3.85546875" style="1" bestFit="1" customWidth="1"/>
    <col min="135" max="135" width="4" style="1" bestFit="1" customWidth="1"/>
    <col min="136" max="136" width="3.85546875" style="1" bestFit="1" customWidth="1"/>
    <col min="137" max="137" width="7.28515625" style="1" bestFit="1" customWidth="1"/>
    <col min="138" max="138" width="3.85546875" style="1" bestFit="1" customWidth="1"/>
    <col min="139" max="16384" width="9.140625" style="1"/>
  </cols>
  <sheetData>
    <row r="6" spans="1:138" x14ac:dyDescent="0.2">
      <c r="A6" s="1" t="s">
        <v>0</v>
      </c>
      <c r="B6" s="1">
        <v>114162</v>
      </c>
    </row>
    <row r="7" spans="1:138" x14ac:dyDescent="0.2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93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131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 t="s">
        <v>152</v>
      </c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 t="s">
        <v>169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 t="s">
        <v>188</v>
      </c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1:138" s="2" customFormat="1" x14ac:dyDescent="0.2">
      <c r="G8" s="50" t="s">
        <v>80</v>
      </c>
      <c r="H8" s="50"/>
      <c r="I8" s="50" t="s">
        <v>82</v>
      </c>
      <c r="J8" s="50"/>
      <c r="K8" s="50" t="s">
        <v>84</v>
      </c>
      <c r="L8" s="50"/>
      <c r="M8" s="50" t="s">
        <v>86</v>
      </c>
      <c r="N8" s="50"/>
      <c r="O8" s="50" t="s">
        <v>88</v>
      </c>
      <c r="P8" s="50"/>
      <c r="Q8" s="50" t="s">
        <v>90</v>
      </c>
      <c r="R8" s="50"/>
      <c r="U8" s="50" t="s">
        <v>94</v>
      </c>
      <c r="V8" s="50"/>
      <c r="W8" s="50" t="s">
        <v>96</v>
      </c>
      <c r="X8" s="50"/>
      <c r="Y8" s="50" t="s">
        <v>98</v>
      </c>
      <c r="Z8" s="50"/>
      <c r="AA8" s="50" t="s">
        <v>100</v>
      </c>
      <c r="AB8" s="50"/>
      <c r="AC8" s="50" t="s">
        <v>102</v>
      </c>
      <c r="AD8" s="50"/>
      <c r="AE8" s="50" t="s">
        <v>104</v>
      </c>
      <c r="AF8" s="50"/>
      <c r="AG8" s="50" t="s">
        <v>106</v>
      </c>
      <c r="AH8" s="50"/>
      <c r="AI8" s="50" t="s">
        <v>108</v>
      </c>
      <c r="AJ8" s="50"/>
      <c r="AK8" s="50" t="s">
        <v>110</v>
      </c>
      <c r="AL8" s="50"/>
      <c r="AO8" s="50" t="s">
        <v>113</v>
      </c>
      <c r="AP8" s="50"/>
      <c r="AQ8" s="50" t="s">
        <v>115</v>
      </c>
      <c r="AR8" s="50"/>
      <c r="AS8" s="50" t="s">
        <v>117</v>
      </c>
      <c r="AT8" s="50"/>
      <c r="AU8" s="50" t="s">
        <v>119</v>
      </c>
      <c r="AV8" s="50"/>
      <c r="AW8" s="50" t="s">
        <v>382</v>
      </c>
      <c r="AX8" s="50"/>
      <c r="AY8" s="50" t="s">
        <v>123</v>
      </c>
      <c r="AZ8" s="50"/>
      <c r="BA8" s="50" t="s">
        <v>125</v>
      </c>
      <c r="BB8" s="50"/>
      <c r="BC8" s="50" t="s">
        <v>127</v>
      </c>
      <c r="BD8" s="50"/>
      <c r="BE8" s="50" t="s">
        <v>129</v>
      </c>
      <c r="BF8" s="50"/>
      <c r="BI8" s="50" t="s">
        <v>132</v>
      </c>
      <c r="BJ8" s="50"/>
      <c r="BK8" s="50" t="s">
        <v>134</v>
      </c>
      <c r="BL8" s="50"/>
      <c r="BM8" s="50" t="s">
        <v>136</v>
      </c>
      <c r="BN8" s="50"/>
      <c r="BO8" s="50" t="s">
        <v>138</v>
      </c>
      <c r="BP8" s="50"/>
      <c r="BQ8" s="50" t="s">
        <v>384</v>
      </c>
      <c r="BR8" s="50"/>
      <c r="BS8" s="50" t="s">
        <v>144</v>
      </c>
      <c r="BT8" s="50"/>
      <c r="BU8" s="50" t="s">
        <v>386</v>
      </c>
      <c r="BV8" s="50"/>
      <c r="BW8" s="50" t="s">
        <v>161</v>
      </c>
      <c r="BX8" s="50"/>
      <c r="BY8" s="50" t="s">
        <v>148</v>
      </c>
      <c r="BZ8" s="50"/>
      <c r="CA8" s="50" t="s">
        <v>150</v>
      </c>
      <c r="CB8" s="50"/>
      <c r="CE8" s="50" t="s">
        <v>153</v>
      </c>
      <c r="CF8" s="50"/>
      <c r="CG8" s="50" t="s">
        <v>155</v>
      </c>
      <c r="CH8" s="50"/>
      <c r="CI8" s="50" t="s">
        <v>247</v>
      </c>
      <c r="CJ8" s="50"/>
      <c r="CK8" s="50" t="s">
        <v>388</v>
      </c>
      <c r="CL8" s="50"/>
      <c r="CM8" s="50" t="s">
        <v>157</v>
      </c>
      <c r="CN8" s="50"/>
      <c r="CO8" s="50" t="s">
        <v>390</v>
      </c>
      <c r="CP8" s="50"/>
      <c r="CQ8" s="50" t="s">
        <v>392</v>
      </c>
      <c r="CR8" s="50"/>
      <c r="CS8" s="50" t="s">
        <v>163</v>
      </c>
      <c r="CT8" s="50"/>
      <c r="CW8" s="50" t="s">
        <v>170</v>
      </c>
      <c r="CX8" s="50"/>
      <c r="CY8" s="50" t="s">
        <v>393</v>
      </c>
      <c r="CZ8" s="50"/>
      <c r="DA8" s="50" t="s">
        <v>394</v>
      </c>
      <c r="DB8" s="50"/>
      <c r="DC8" s="50" t="s">
        <v>396</v>
      </c>
      <c r="DD8" s="50"/>
      <c r="DE8" s="50" t="s">
        <v>398</v>
      </c>
      <c r="DF8" s="50"/>
      <c r="DG8" s="50" t="s">
        <v>146</v>
      </c>
      <c r="DH8" s="50"/>
      <c r="DI8" s="50" t="s">
        <v>201</v>
      </c>
      <c r="DJ8" s="50"/>
      <c r="DK8" s="50" t="s">
        <v>180</v>
      </c>
      <c r="DL8" s="50"/>
      <c r="DM8" s="50" t="s">
        <v>184</v>
      </c>
      <c r="DN8" s="50"/>
      <c r="DO8" s="50" t="s">
        <v>400</v>
      </c>
      <c r="DP8" s="50"/>
      <c r="DS8" s="50" t="s">
        <v>189</v>
      </c>
      <c r="DT8" s="50"/>
      <c r="DU8" s="50" t="s">
        <v>402</v>
      </c>
      <c r="DV8" s="50"/>
      <c r="DW8" s="50" t="s">
        <v>404</v>
      </c>
      <c r="DX8" s="50"/>
      <c r="DY8" s="50" t="s">
        <v>406</v>
      </c>
      <c r="DZ8" s="50"/>
      <c r="EA8" s="50" t="s">
        <v>408</v>
      </c>
      <c r="EB8" s="50"/>
      <c r="EC8" s="50" t="s">
        <v>410</v>
      </c>
      <c r="ED8" s="50"/>
      <c r="EE8" s="50" t="s">
        <v>412</v>
      </c>
      <c r="EF8" s="50"/>
    </row>
    <row r="9" spans="1:138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81</v>
      </c>
      <c r="H9" s="49"/>
      <c r="I9" s="49" t="s">
        <v>83</v>
      </c>
      <c r="J9" s="49"/>
      <c r="K9" s="49" t="s">
        <v>85</v>
      </c>
      <c r="L9" s="49"/>
      <c r="M9" s="49" t="s">
        <v>87</v>
      </c>
      <c r="N9" s="49"/>
      <c r="O9" s="49" t="s">
        <v>89</v>
      </c>
      <c r="P9" s="49"/>
      <c r="Q9" s="49" t="s">
        <v>91</v>
      </c>
      <c r="R9" s="49"/>
      <c r="S9" s="4" t="s">
        <v>92</v>
      </c>
      <c r="T9" s="52" t="s">
        <v>79</v>
      </c>
      <c r="U9" s="49" t="s">
        <v>95</v>
      </c>
      <c r="V9" s="49"/>
      <c r="W9" s="49" t="s">
        <v>97</v>
      </c>
      <c r="X9" s="49"/>
      <c r="Y9" s="49" t="s">
        <v>99</v>
      </c>
      <c r="Z9" s="49"/>
      <c r="AA9" s="49" t="s">
        <v>101</v>
      </c>
      <c r="AB9" s="49"/>
      <c r="AC9" s="49" t="s">
        <v>103</v>
      </c>
      <c r="AD9" s="49"/>
      <c r="AE9" s="49" t="s">
        <v>105</v>
      </c>
      <c r="AF9" s="49"/>
      <c r="AG9" s="49" t="s">
        <v>107</v>
      </c>
      <c r="AH9" s="49"/>
      <c r="AI9" s="49" t="s">
        <v>109</v>
      </c>
      <c r="AJ9" s="49"/>
      <c r="AK9" s="49" t="s">
        <v>111</v>
      </c>
      <c r="AL9" s="49"/>
      <c r="AM9" s="4" t="s">
        <v>92</v>
      </c>
      <c r="AN9" s="52" t="s">
        <v>79</v>
      </c>
      <c r="AO9" s="49" t="s">
        <v>114</v>
      </c>
      <c r="AP9" s="49"/>
      <c r="AQ9" s="49" t="s">
        <v>116</v>
      </c>
      <c r="AR9" s="49"/>
      <c r="AS9" s="49" t="s">
        <v>118</v>
      </c>
      <c r="AT9" s="49"/>
      <c r="AU9" s="49" t="s">
        <v>120</v>
      </c>
      <c r="AV9" s="49"/>
      <c r="AW9" s="49" t="s">
        <v>383</v>
      </c>
      <c r="AX9" s="49"/>
      <c r="AY9" s="49" t="s">
        <v>124</v>
      </c>
      <c r="AZ9" s="49"/>
      <c r="BA9" s="49" t="s">
        <v>126</v>
      </c>
      <c r="BB9" s="49"/>
      <c r="BC9" s="49" t="s">
        <v>128</v>
      </c>
      <c r="BD9" s="49"/>
      <c r="BE9" s="49" t="s">
        <v>130</v>
      </c>
      <c r="BF9" s="49"/>
      <c r="BG9" s="4" t="s">
        <v>92</v>
      </c>
      <c r="BH9" s="52" t="s">
        <v>79</v>
      </c>
      <c r="BI9" s="49" t="s">
        <v>133</v>
      </c>
      <c r="BJ9" s="49"/>
      <c r="BK9" s="49" t="s">
        <v>135</v>
      </c>
      <c r="BL9" s="49"/>
      <c r="BM9" s="49" t="s">
        <v>137</v>
      </c>
      <c r="BN9" s="49"/>
      <c r="BO9" s="49" t="s">
        <v>139</v>
      </c>
      <c r="BP9" s="49"/>
      <c r="BQ9" s="49" t="s">
        <v>385</v>
      </c>
      <c r="BR9" s="49"/>
      <c r="BS9" s="49" t="s">
        <v>145</v>
      </c>
      <c r="BT9" s="49"/>
      <c r="BU9" s="49" t="s">
        <v>387</v>
      </c>
      <c r="BV9" s="49"/>
      <c r="BW9" s="49" t="s">
        <v>162</v>
      </c>
      <c r="BX9" s="49"/>
      <c r="BY9" s="49" t="s">
        <v>149</v>
      </c>
      <c r="BZ9" s="49"/>
      <c r="CA9" s="49" t="s">
        <v>151</v>
      </c>
      <c r="CB9" s="49"/>
      <c r="CC9" s="4" t="s">
        <v>92</v>
      </c>
      <c r="CD9" s="52" t="s">
        <v>79</v>
      </c>
      <c r="CE9" s="49" t="s">
        <v>154</v>
      </c>
      <c r="CF9" s="49"/>
      <c r="CG9" s="49" t="s">
        <v>156</v>
      </c>
      <c r="CH9" s="49"/>
      <c r="CI9" s="49" t="s">
        <v>166</v>
      </c>
      <c r="CJ9" s="49"/>
      <c r="CK9" s="49" t="s">
        <v>389</v>
      </c>
      <c r="CL9" s="49"/>
      <c r="CM9" s="49" t="s">
        <v>158</v>
      </c>
      <c r="CN9" s="49"/>
      <c r="CO9" s="49" t="s">
        <v>391</v>
      </c>
      <c r="CP9" s="49"/>
      <c r="CQ9" s="49" t="s">
        <v>173</v>
      </c>
      <c r="CR9" s="49"/>
      <c r="CS9" s="49" t="s">
        <v>164</v>
      </c>
      <c r="CT9" s="49"/>
      <c r="CU9" s="4" t="s">
        <v>92</v>
      </c>
      <c r="CV9" s="52" t="s">
        <v>79</v>
      </c>
      <c r="CW9" s="49" t="s">
        <v>171</v>
      </c>
      <c r="CX9" s="49"/>
      <c r="CY9" s="49" t="s">
        <v>183</v>
      </c>
      <c r="CZ9" s="49"/>
      <c r="DA9" s="49" t="s">
        <v>395</v>
      </c>
      <c r="DB9" s="49"/>
      <c r="DC9" s="49" t="s">
        <v>397</v>
      </c>
      <c r="DD9" s="49"/>
      <c r="DE9" s="49" t="s">
        <v>399</v>
      </c>
      <c r="DF9" s="49"/>
      <c r="DG9" s="49" t="s">
        <v>147</v>
      </c>
      <c r="DH9" s="49"/>
      <c r="DI9" s="49" t="s">
        <v>202</v>
      </c>
      <c r="DJ9" s="49"/>
      <c r="DK9" s="49" t="s">
        <v>181</v>
      </c>
      <c r="DL9" s="49"/>
      <c r="DM9" s="49" t="s">
        <v>185</v>
      </c>
      <c r="DN9" s="49"/>
      <c r="DO9" s="49" t="s">
        <v>401</v>
      </c>
      <c r="DP9" s="49"/>
      <c r="DQ9" s="4" t="s">
        <v>92</v>
      </c>
      <c r="DR9" s="52" t="s">
        <v>79</v>
      </c>
      <c r="DS9" s="49" t="s">
        <v>190</v>
      </c>
      <c r="DT9" s="49"/>
      <c r="DU9" s="49" t="s">
        <v>403</v>
      </c>
      <c r="DV9" s="49"/>
      <c r="DW9" s="49" t="s">
        <v>405</v>
      </c>
      <c r="DX9" s="49"/>
      <c r="DY9" s="49" t="s">
        <v>407</v>
      </c>
      <c r="DZ9" s="49"/>
      <c r="EA9" s="49" t="s">
        <v>409</v>
      </c>
      <c r="EB9" s="49"/>
      <c r="EC9" s="49" t="s">
        <v>411</v>
      </c>
      <c r="ED9" s="49"/>
      <c r="EE9" s="49" t="s">
        <v>413</v>
      </c>
      <c r="EF9" s="49"/>
      <c r="EG9" s="4" t="s">
        <v>92</v>
      </c>
      <c r="EH9" s="52" t="s">
        <v>79</v>
      </c>
    </row>
    <row r="10" spans="1:138" x14ac:dyDescent="0.2">
      <c r="A10" s="51"/>
      <c r="B10" s="51"/>
      <c r="C10" s="51"/>
      <c r="D10" s="51"/>
      <c r="E10" s="51"/>
      <c r="F10" s="51"/>
      <c r="G10" s="51">
        <v>1</v>
      </c>
      <c r="H10" s="51"/>
      <c r="I10" s="51">
        <v>1</v>
      </c>
      <c r="J10" s="51"/>
      <c r="K10" s="51">
        <v>1</v>
      </c>
      <c r="L10" s="51"/>
      <c r="M10" s="51">
        <v>8</v>
      </c>
      <c r="N10" s="51"/>
      <c r="O10" s="51">
        <v>2</v>
      </c>
      <c r="P10" s="51"/>
      <c r="Q10" s="51">
        <v>3</v>
      </c>
      <c r="R10" s="51"/>
      <c r="S10" s="10">
        <f>SUM(G10,O10:R10)</f>
        <v>6</v>
      </c>
      <c r="T10" s="52"/>
      <c r="U10" s="51">
        <v>2</v>
      </c>
      <c r="V10" s="51"/>
      <c r="W10" s="51">
        <v>2</v>
      </c>
      <c r="X10" s="51"/>
      <c r="Y10" s="51">
        <v>2</v>
      </c>
      <c r="Z10" s="51"/>
      <c r="AA10" s="51">
        <v>1</v>
      </c>
      <c r="AB10" s="51"/>
      <c r="AC10" s="51">
        <v>3</v>
      </c>
      <c r="AD10" s="51"/>
      <c r="AE10" s="51">
        <v>1</v>
      </c>
      <c r="AF10" s="51"/>
      <c r="AG10" s="51">
        <v>3</v>
      </c>
      <c r="AH10" s="51"/>
      <c r="AI10" s="51">
        <v>3</v>
      </c>
      <c r="AJ10" s="51"/>
      <c r="AK10" s="51">
        <v>2</v>
      </c>
      <c r="AL10" s="51"/>
      <c r="AM10" s="4">
        <v>18</v>
      </c>
      <c r="AN10" s="52"/>
      <c r="AO10" s="51">
        <v>3</v>
      </c>
      <c r="AP10" s="51"/>
      <c r="AQ10" s="51">
        <v>3</v>
      </c>
      <c r="AR10" s="51"/>
      <c r="AS10" s="51">
        <v>2</v>
      </c>
      <c r="AT10" s="51"/>
      <c r="AU10" s="51">
        <v>1</v>
      </c>
      <c r="AV10" s="51"/>
      <c r="AW10" s="51">
        <v>3</v>
      </c>
      <c r="AX10" s="51"/>
      <c r="AY10" s="51">
        <v>3</v>
      </c>
      <c r="AZ10" s="51"/>
      <c r="BA10" s="51">
        <v>3</v>
      </c>
      <c r="BB10" s="51"/>
      <c r="BC10" s="51">
        <v>2</v>
      </c>
      <c r="BD10" s="51"/>
      <c r="BE10" s="51">
        <v>3</v>
      </c>
      <c r="BF10" s="51"/>
      <c r="BG10" s="4">
        <v>22</v>
      </c>
      <c r="BH10" s="52"/>
      <c r="BI10" s="51">
        <v>2</v>
      </c>
      <c r="BJ10" s="51"/>
      <c r="BK10" s="51">
        <v>1</v>
      </c>
      <c r="BL10" s="51"/>
      <c r="BM10" s="51">
        <v>2</v>
      </c>
      <c r="BN10" s="51"/>
      <c r="BO10" s="51">
        <v>2</v>
      </c>
      <c r="BP10" s="51"/>
      <c r="BQ10" s="51">
        <v>3</v>
      </c>
      <c r="BR10" s="51"/>
      <c r="BS10" s="51">
        <v>2</v>
      </c>
      <c r="BT10" s="51"/>
      <c r="BU10" s="51">
        <v>3</v>
      </c>
      <c r="BV10" s="51"/>
      <c r="BW10" s="51">
        <v>3</v>
      </c>
      <c r="BX10" s="51"/>
      <c r="BY10" s="51">
        <v>2</v>
      </c>
      <c r="BZ10" s="51"/>
      <c r="CA10" s="51">
        <v>2</v>
      </c>
      <c r="CB10" s="51"/>
      <c r="CC10" s="4">
        <v>21</v>
      </c>
      <c r="CD10" s="52"/>
      <c r="CE10" s="51">
        <v>3</v>
      </c>
      <c r="CF10" s="51"/>
      <c r="CG10" s="51">
        <v>2</v>
      </c>
      <c r="CH10" s="51"/>
      <c r="CI10" s="51">
        <v>2</v>
      </c>
      <c r="CJ10" s="51"/>
      <c r="CK10" s="51">
        <v>2</v>
      </c>
      <c r="CL10" s="51"/>
      <c r="CM10" s="51">
        <v>3</v>
      </c>
      <c r="CN10" s="51"/>
      <c r="CO10" s="51">
        <v>3</v>
      </c>
      <c r="CP10" s="51"/>
      <c r="CQ10" s="51">
        <v>2</v>
      </c>
      <c r="CR10" s="51"/>
      <c r="CS10" s="51">
        <v>2</v>
      </c>
      <c r="CT10" s="51"/>
      <c r="CU10" s="4">
        <v>19</v>
      </c>
      <c r="CV10" s="52"/>
      <c r="CW10" s="51">
        <v>1</v>
      </c>
      <c r="CX10" s="51"/>
      <c r="CY10" s="51">
        <v>2</v>
      </c>
      <c r="CZ10" s="51"/>
      <c r="DA10" s="51">
        <v>2</v>
      </c>
      <c r="DB10" s="51"/>
      <c r="DC10" s="51">
        <v>2</v>
      </c>
      <c r="DD10" s="51"/>
      <c r="DE10" s="51">
        <v>2</v>
      </c>
      <c r="DF10" s="51"/>
      <c r="DG10" s="51">
        <v>3</v>
      </c>
      <c r="DH10" s="51"/>
      <c r="DI10" s="51">
        <v>2</v>
      </c>
      <c r="DJ10" s="51"/>
      <c r="DK10" s="51">
        <v>2</v>
      </c>
      <c r="DL10" s="51"/>
      <c r="DM10" s="51">
        <v>2</v>
      </c>
      <c r="DN10" s="51"/>
      <c r="DO10" s="51">
        <v>2</v>
      </c>
      <c r="DP10" s="51"/>
      <c r="DQ10" s="4">
        <v>19</v>
      </c>
      <c r="DR10" s="52"/>
      <c r="DS10" s="51">
        <v>1</v>
      </c>
      <c r="DT10" s="51"/>
      <c r="DU10" s="51">
        <v>3</v>
      </c>
      <c r="DV10" s="51"/>
      <c r="DW10" s="51">
        <v>2</v>
      </c>
      <c r="DX10" s="51"/>
      <c r="DY10" s="51">
        <v>4</v>
      </c>
      <c r="DZ10" s="51"/>
      <c r="EA10" s="51">
        <v>3</v>
      </c>
      <c r="EB10" s="51"/>
      <c r="EC10" s="51">
        <v>3</v>
      </c>
      <c r="ED10" s="51"/>
      <c r="EE10" s="51">
        <v>2</v>
      </c>
      <c r="EF10" s="51"/>
      <c r="EG10" s="4">
        <v>17</v>
      </c>
      <c r="EH10" s="52"/>
    </row>
    <row r="11" spans="1:138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1" t="s">
        <v>78</v>
      </c>
      <c r="J11" s="1" t="s">
        <v>79</v>
      </c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10">
        <v>6</v>
      </c>
      <c r="T11" s="52"/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1" t="s">
        <v>78</v>
      </c>
      <c r="AD11" s="1" t="s">
        <v>79</v>
      </c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4">
        <v>18</v>
      </c>
      <c r="AN11" s="52"/>
      <c r="AO11" s="1" t="s">
        <v>78</v>
      </c>
      <c r="AP11" s="1" t="s">
        <v>79</v>
      </c>
      <c r="AQ11" s="1" t="s">
        <v>78</v>
      </c>
      <c r="AR11" s="1" t="s">
        <v>79</v>
      </c>
      <c r="AS11" s="1" t="s">
        <v>78</v>
      </c>
      <c r="AT11" s="1" t="s">
        <v>79</v>
      </c>
      <c r="AU11" s="1" t="s">
        <v>78</v>
      </c>
      <c r="AV11" s="1" t="s">
        <v>79</v>
      </c>
      <c r="AW11" s="1" t="s">
        <v>78</v>
      </c>
      <c r="AX11" s="1" t="s">
        <v>79</v>
      </c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4">
        <v>22</v>
      </c>
      <c r="BH11" s="52"/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1" t="s">
        <v>78</v>
      </c>
      <c r="BP11" s="1" t="s">
        <v>79</v>
      </c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4">
        <v>21</v>
      </c>
      <c r="CD11" s="52"/>
      <c r="CE11" s="1" t="s">
        <v>78</v>
      </c>
      <c r="CF11" s="1" t="s">
        <v>79</v>
      </c>
      <c r="CG11" s="1" t="s">
        <v>78</v>
      </c>
      <c r="CH11" s="1" t="s">
        <v>79</v>
      </c>
      <c r="CI11" s="1" t="s">
        <v>78</v>
      </c>
      <c r="CJ11" s="1" t="s">
        <v>79</v>
      </c>
      <c r="CK11" s="1" t="s">
        <v>78</v>
      </c>
      <c r="CL11" s="1" t="s">
        <v>79</v>
      </c>
      <c r="CM11" s="1" t="s">
        <v>78</v>
      </c>
      <c r="CN11" s="1" t="s">
        <v>79</v>
      </c>
      <c r="CO11" s="1" t="s">
        <v>78</v>
      </c>
      <c r="CP11" s="1" t="s">
        <v>79</v>
      </c>
      <c r="CQ11" s="1" t="s">
        <v>78</v>
      </c>
      <c r="CR11" s="1" t="s">
        <v>79</v>
      </c>
      <c r="CS11" s="1" t="s">
        <v>78</v>
      </c>
      <c r="CT11" s="1" t="s">
        <v>79</v>
      </c>
      <c r="CU11" s="4">
        <v>19</v>
      </c>
      <c r="CV11" s="52"/>
      <c r="CW11" s="1" t="s">
        <v>78</v>
      </c>
      <c r="CX11" s="1" t="s">
        <v>79</v>
      </c>
      <c r="CY11" s="1" t="s">
        <v>78</v>
      </c>
      <c r="CZ11" s="1" t="s">
        <v>79</v>
      </c>
      <c r="DA11" s="1" t="s">
        <v>78</v>
      </c>
      <c r="DB11" s="1" t="s">
        <v>79</v>
      </c>
      <c r="DC11" s="1" t="s">
        <v>78</v>
      </c>
      <c r="DD11" s="1" t="s">
        <v>79</v>
      </c>
      <c r="DE11" s="1" t="s">
        <v>78</v>
      </c>
      <c r="DF11" s="1" t="s">
        <v>79</v>
      </c>
      <c r="DG11" s="1" t="s">
        <v>78</v>
      </c>
      <c r="DH11" s="1" t="s">
        <v>79</v>
      </c>
      <c r="DI11" s="1" t="s">
        <v>78</v>
      </c>
      <c r="DJ11" s="1" t="s">
        <v>79</v>
      </c>
      <c r="DK11" s="1" t="s">
        <v>78</v>
      </c>
      <c r="DL11" s="1" t="s">
        <v>79</v>
      </c>
      <c r="DM11" s="1" t="s">
        <v>78</v>
      </c>
      <c r="DN11" s="1" t="s">
        <v>79</v>
      </c>
      <c r="DO11" s="1" t="s">
        <v>78</v>
      </c>
      <c r="DP11" s="1" t="s">
        <v>79</v>
      </c>
      <c r="DQ11" s="4">
        <v>19</v>
      </c>
      <c r="DR11" s="52"/>
      <c r="DS11" s="1" t="s">
        <v>78</v>
      </c>
      <c r="DT11" s="1" t="s">
        <v>79</v>
      </c>
      <c r="DU11" s="1" t="s">
        <v>78</v>
      </c>
      <c r="DV11" s="1" t="s">
        <v>79</v>
      </c>
      <c r="DW11" s="1" t="s">
        <v>78</v>
      </c>
      <c r="DX11" s="1" t="s">
        <v>79</v>
      </c>
      <c r="DY11" s="1" t="s">
        <v>78</v>
      </c>
      <c r="DZ11" s="1" t="s">
        <v>79</v>
      </c>
      <c r="EA11" s="1" t="s">
        <v>78</v>
      </c>
      <c r="EB11" s="1" t="s">
        <v>79</v>
      </c>
      <c r="EC11" s="1" t="s">
        <v>78</v>
      </c>
      <c r="ED11" s="1" t="s">
        <v>79</v>
      </c>
      <c r="EE11" s="1" t="s">
        <v>78</v>
      </c>
      <c r="EF11" s="1" t="s">
        <v>79</v>
      </c>
      <c r="EG11" s="4">
        <v>17</v>
      </c>
      <c r="EH11" s="52"/>
    </row>
    <row r="12" spans="1:138" x14ac:dyDescent="0.2">
      <c r="A12" s="1">
        <v>1</v>
      </c>
      <c r="B12" s="5" t="s">
        <v>414</v>
      </c>
      <c r="C12" s="1" t="s">
        <v>415</v>
      </c>
      <c r="D12" s="5" t="s">
        <v>8</v>
      </c>
      <c r="E12" s="5" t="s">
        <v>416</v>
      </c>
      <c r="F12" s="5" t="s">
        <v>18</v>
      </c>
      <c r="G12" s="8">
        <v>9</v>
      </c>
      <c r="H12" s="8"/>
      <c r="I12" s="8">
        <v>7.5</v>
      </c>
      <c r="J12" s="8"/>
      <c r="K12" s="8">
        <v>9</v>
      </c>
      <c r="L12" s="8"/>
      <c r="M12" s="8">
        <v>7.8</v>
      </c>
      <c r="N12" s="8"/>
      <c r="O12" s="8">
        <v>8.5</v>
      </c>
      <c r="P12" s="8"/>
      <c r="Q12" s="8">
        <v>6</v>
      </c>
      <c r="R12" s="8"/>
      <c r="S12" s="9">
        <f>( MAX(G12:H12)*$G$10+ MAX(O12:P12)*$O$10+ MAX(Q12:R12)*$Q$10)/$S$11</f>
        <v>7.333333333333333</v>
      </c>
      <c r="T12" s="1" t="s">
        <v>79</v>
      </c>
      <c r="U12" s="8"/>
      <c r="V12" s="8">
        <v>5.3</v>
      </c>
      <c r="W12" s="8">
        <v>6</v>
      </c>
      <c r="X12" s="8"/>
      <c r="Y12" s="8">
        <v>6.7</v>
      </c>
      <c r="Z12" s="8"/>
      <c r="AA12" s="8">
        <v>8</v>
      </c>
      <c r="AB12" s="8"/>
      <c r="AC12" s="8">
        <v>8.8000000000000007</v>
      </c>
      <c r="AD12" s="8"/>
      <c r="AE12" s="8">
        <v>8.5</v>
      </c>
      <c r="AF12" s="8"/>
      <c r="AG12" s="8">
        <v>6.2</v>
      </c>
      <c r="AH12" s="8"/>
      <c r="AI12" s="8">
        <v>6.8</v>
      </c>
      <c r="AJ12" s="8"/>
      <c r="AK12" s="8"/>
      <c r="AL12" s="8">
        <v>8.1999999999999993</v>
      </c>
      <c r="AM12" s="9">
        <f>ROUND(( MAX(U12:V12)*$U$10+ MAX(W12:X12)*$W$10+ MAX(Y12:Z12)*$Y$10+  MAX(AC12:AD12)*$AC$10+ MAX(AE12:AF12)*$AE$10+ MAX(AG12:AH12)*$AG$10+ MAX(AI12:AJ12)*$AI$10+ MAX(AK12:AL12)*$AK$10)/$AM$11,2)</f>
        <v>7.02</v>
      </c>
      <c r="AN12" s="1" t="s">
        <v>79</v>
      </c>
      <c r="AO12" s="8"/>
      <c r="AP12" s="8">
        <v>7</v>
      </c>
      <c r="AQ12" s="8">
        <v>6.5</v>
      </c>
      <c r="AR12" s="8"/>
      <c r="AS12" s="8">
        <v>7</v>
      </c>
      <c r="AT12" s="8"/>
      <c r="AU12" s="8">
        <v>7</v>
      </c>
      <c r="AV12" s="8"/>
      <c r="AW12" s="8"/>
      <c r="AX12" s="8">
        <v>6.2</v>
      </c>
      <c r="AY12" s="8">
        <v>7.3</v>
      </c>
      <c r="AZ12" s="8"/>
      <c r="BA12" s="8">
        <v>7.2</v>
      </c>
      <c r="BB12" s="8"/>
      <c r="BC12" s="8">
        <v>7</v>
      </c>
      <c r="BD12" s="8"/>
      <c r="BE12" s="8"/>
      <c r="BF12" s="8">
        <v>6.8</v>
      </c>
      <c r="BG12" s="9">
        <f>ROUND(( MAX(AO12:AP12)*$AO$10+ MAX(AQ12:AR12)*$AQ$10+ MAX(AS12:AT12)*$AS$10+ MAX(AW12:AX12)*$AW$10+ MAX(AY12:AZ12)*$AY$10+ MAX(BA12:BB12)*$BA$10+ MAX(BC12:BD12)*$BC$10+ MAX(BE12:BF12)*$BE$10)/$BG$11,2)</f>
        <v>6.86</v>
      </c>
      <c r="BH12" s="1" t="s">
        <v>79</v>
      </c>
      <c r="BI12" s="8">
        <v>5.8</v>
      </c>
      <c r="BJ12" s="8"/>
      <c r="BK12" s="8">
        <v>7.5</v>
      </c>
      <c r="BL12" s="8"/>
      <c r="BM12" s="8">
        <v>8.5</v>
      </c>
      <c r="BN12" s="8"/>
      <c r="BO12" s="8">
        <v>6.7</v>
      </c>
      <c r="BP12" s="8"/>
      <c r="BQ12" s="8">
        <v>7.3</v>
      </c>
      <c r="BR12" s="8"/>
      <c r="BS12" s="8">
        <v>6</v>
      </c>
      <c r="BT12" s="8"/>
      <c r="BU12" s="8">
        <v>6.6</v>
      </c>
      <c r="BV12" s="8"/>
      <c r="BW12" s="8"/>
      <c r="BX12" s="8">
        <v>6.5</v>
      </c>
      <c r="BY12" s="8">
        <v>8.5</v>
      </c>
      <c r="BZ12" s="8"/>
      <c r="CA12" s="8">
        <v>6.9</v>
      </c>
      <c r="CB12" s="8"/>
      <c r="CC12" s="9">
        <f t="shared" ref="CC12:CC42" si="0">ROUND(( MAX(BI12:BJ12)*$BI$10+ MAX(BM12:BN12)*$BM$10+ MAX(BO12:BP12)*$BO$10+ MAX(BQ12:BR12)*$BQ$10+ MAX(BS12:BT12)*$BS$10+ MAX(BU12:BV12)*$BU$10+ MAX(BW12:BX12)*$BW$10+ MAX(BY12:BZ12)*$BY$10+ MAX(CA12:CB12)*$CA$10)/$CC$11,2)</f>
        <v>6.95</v>
      </c>
      <c r="CD12" s="1" t="s">
        <v>79</v>
      </c>
      <c r="CE12" s="8">
        <v>8.1999999999999993</v>
      </c>
      <c r="CF12" s="8"/>
      <c r="CG12" s="8">
        <v>8</v>
      </c>
      <c r="CH12" s="8"/>
      <c r="CI12" s="8">
        <v>8</v>
      </c>
      <c r="CJ12" s="8"/>
      <c r="CK12" s="8">
        <v>7.2</v>
      </c>
      <c r="CL12" s="8"/>
      <c r="CM12" s="8">
        <v>8.3000000000000007</v>
      </c>
      <c r="CN12" s="8"/>
      <c r="CO12" s="8">
        <v>7.2</v>
      </c>
      <c r="CP12" s="8"/>
      <c r="CQ12" s="8">
        <v>7.6</v>
      </c>
      <c r="CR12" s="8"/>
      <c r="CS12" s="8">
        <v>7.2</v>
      </c>
      <c r="CT12" s="8"/>
      <c r="CU12" s="9">
        <f>ROUND(( MAX(CE12:CF12)*$CE$10+ MAX(CG12:CH12)*$CG$10+ MAX(CI12:CJ12)*$CI$10+ MAX(CK12:CL12)*$CK$10+ MAX(CM12:CN12)*$CM$10+ MAX(CO12:CP12)*$CO$10+ MAX(CQ12:CR12)*$CQ$10+ MAX(CS12:CT12)*$CS$10)/$CU$11,2)</f>
        <v>7.74</v>
      </c>
      <c r="CW12" s="8">
        <v>7.3</v>
      </c>
      <c r="CX12" s="8"/>
      <c r="CY12" s="8">
        <v>7.5</v>
      </c>
      <c r="CZ12" s="8"/>
      <c r="DA12" s="8">
        <v>6.5</v>
      </c>
      <c r="DB12" s="8"/>
      <c r="DC12" s="8">
        <v>6.5</v>
      </c>
      <c r="DD12" s="8"/>
      <c r="DE12" s="8">
        <v>7.2</v>
      </c>
      <c r="DF12" s="8"/>
      <c r="DG12" s="8">
        <v>7.3</v>
      </c>
      <c r="DH12" s="8"/>
      <c r="DI12" s="8">
        <v>8.8000000000000007</v>
      </c>
      <c r="DJ12" s="8"/>
      <c r="DK12" s="8">
        <v>6.6</v>
      </c>
      <c r="DL12" s="8"/>
      <c r="DM12" s="8">
        <v>6.9</v>
      </c>
      <c r="DN12" s="8"/>
      <c r="DO12" s="8">
        <v>7.5</v>
      </c>
      <c r="DP12" s="8"/>
      <c r="DQ12" s="9">
        <f t="shared" ref="DQ12:DQ42" si="1">ROUND(( MAX(CY12:CZ12)*$CY$10+ MAX(DA12:DB12)*$DA$10+ MAX(DC12:DD12)*$DC$10+ MAX(DE12:DF12)*$DE$10+ MAX(DG12:DH12)*$DG$10+ MAX(DI12:DJ12)*$DI$10+ MAX(DK12:DL12)*$DK$10+ MAX(DM12:DN12)*$DM$10+ MAX(DO12:DP12)*$DO$10)/$DQ$11,2)</f>
        <v>7.21</v>
      </c>
      <c r="DS12" s="8">
        <v>8</v>
      </c>
      <c r="DT12" s="8"/>
      <c r="DU12" s="8">
        <v>6.9</v>
      </c>
      <c r="DV12" s="8"/>
      <c r="DW12" s="8">
        <v>7.8</v>
      </c>
      <c r="DX12" s="8"/>
      <c r="DY12" s="8">
        <v>7.8</v>
      </c>
      <c r="DZ12" s="8"/>
      <c r="EA12" s="8">
        <v>6.5</v>
      </c>
      <c r="EB12" s="8"/>
      <c r="EC12" s="8">
        <v>7.1</v>
      </c>
      <c r="ED12" s="8"/>
      <c r="EE12" s="8">
        <v>7.7</v>
      </c>
      <c r="EF12" s="8"/>
      <c r="EG12" s="9">
        <f t="shared" ref="EG12:EG42" si="2">ROUND(( MAX(DU12:DV12)*$DU$10+ MAX(DW12:DX12)*$DW$10+ MAX(DY12:DZ12)*$DY$10+ MAX(EA12:EB12)*$EA$10+ MAX(EC12:ED12)*$EC$10+ MAX(EE12:EF12)*$EE$10)/$EG$11,2)</f>
        <v>7.28</v>
      </c>
    </row>
    <row r="13" spans="1:138" x14ac:dyDescent="0.2">
      <c r="A13" s="1">
        <v>2</v>
      </c>
      <c r="B13" s="5" t="s">
        <v>417</v>
      </c>
      <c r="C13" s="1" t="s">
        <v>418</v>
      </c>
      <c r="D13" s="5" t="s">
        <v>3</v>
      </c>
      <c r="E13" s="5" t="s">
        <v>419</v>
      </c>
      <c r="F13" s="5" t="s">
        <v>420</v>
      </c>
      <c r="G13" s="8">
        <v>6.5</v>
      </c>
      <c r="H13" s="8"/>
      <c r="I13" s="8">
        <v>6.5</v>
      </c>
      <c r="J13" s="8"/>
      <c r="K13" s="8">
        <v>7</v>
      </c>
      <c r="L13" s="8"/>
      <c r="M13" s="8">
        <v>6.8</v>
      </c>
      <c r="N13" s="8"/>
      <c r="O13" s="8">
        <v>6.9</v>
      </c>
      <c r="P13" s="8"/>
      <c r="Q13" s="8">
        <v>6.2</v>
      </c>
      <c r="R13" s="8"/>
      <c r="S13" s="9">
        <f t="shared" ref="S13:S42" si="3">( MAX(G13:H13)*$G$10+ MAX(O13:P13)*$O$10+ MAX(Q13:R13)*$Q$10)/$S$11</f>
        <v>6.4833333333333343</v>
      </c>
      <c r="U13" s="8"/>
      <c r="V13" s="8">
        <v>5</v>
      </c>
      <c r="W13" s="8">
        <v>5.7</v>
      </c>
      <c r="X13" s="8"/>
      <c r="Y13" s="8">
        <v>5</v>
      </c>
      <c r="Z13" s="8"/>
      <c r="AA13" s="8">
        <v>6</v>
      </c>
      <c r="AB13" s="8"/>
      <c r="AC13" s="8">
        <v>8</v>
      </c>
      <c r="AD13" s="8"/>
      <c r="AE13" s="8">
        <v>8.6999999999999993</v>
      </c>
      <c r="AF13" s="8"/>
      <c r="AG13" s="8"/>
      <c r="AH13" s="8">
        <v>6.9</v>
      </c>
      <c r="AI13" s="8">
        <v>6.4</v>
      </c>
      <c r="AJ13" s="8"/>
      <c r="AK13" s="8"/>
      <c r="AL13" s="8">
        <v>5.8</v>
      </c>
      <c r="AM13" s="9">
        <f t="shared" ref="AM13:AM42" si="4">ROUND(( MAX(U13:V13)*$U$10+ MAX(W13:X13)*$W$10+ MAX(Y13:Z13)*$Y$10+  MAX(AC13:AD13)*$AC$10+ MAX(AE13:AF13)*$AE$10+ MAX(AG13:AH13)*$AG$10+ MAX(AI13:AJ13)*$AI$10+ MAX(AK13:AL13)*$AK$10)/$AM$11,2)</f>
        <v>6.42</v>
      </c>
      <c r="AN13" s="1" t="s">
        <v>79</v>
      </c>
      <c r="AO13" s="8">
        <v>5.8</v>
      </c>
      <c r="AP13" s="8"/>
      <c r="AQ13" s="8"/>
      <c r="AR13" s="8">
        <v>6.2</v>
      </c>
      <c r="AS13" s="8"/>
      <c r="AT13" s="8">
        <v>7.2</v>
      </c>
      <c r="AU13" s="8">
        <v>7</v>
      </c>
      <c r="AV13" s="8"/>
      <c r="AW13" s="8"/>
      <c r="AX13" s="8">
        <v>7.5</v>
      </c>
      <c r="AY13" s="8">
        <v>6.5</v>
      </c>
      <c r="AZ13" s="8"/>
      <c r="BA13" s="8"/>
      <c r="BB13" s="8">
        <v>7.4</v>
      </c>
      <c r="BC13" s="8">
        <v>6</v>
      </c>
      <c r="BD13" s="8"/>
      <c r="BE13" s="8">
        <v>5.9</v>
      </c>
      <c r="BF13" s="8"/>
      <c r="BG13" s="9">
        <f t="shared" ref="BG13:BG42" si="5">ROUND(( MAX(AO13:AP13)*$AO$10+ MAX(AQ13:AR13)*$AQ$10+ MAX(AS13:AT13)*$AS$10+ MAX(AW13:AX13)*$AW$10+ MAX(AY13:AZ13)*$AY$10+ MAX(BA13:BB13)*$BA$10+ MAX(BC13:BD13)*$BC$10+ MAX(BE13:BF13)*$BE$10)/$BG$11,2)</f>
        <v>6.56</v>
      </c>
      <c r="BH13" s="1" t="s">
        <v>79</v>
      </c>
      <c r="BI13" s="8">
        <v>5.6</v>
      </c>
      <c r="BJ13" s="8"/>
      <c r="BK13" s="8">
        <v>7</v>
      </c>
      <c r="BL13" s="8"/>
      <c r="BM13" s="8"/>
      <c r="BN13" s="8">
        <v>6.4</v>
      </c>
      <c r="BO13" s="8">
        <v>6.5</v>
      </c>
      <c r="BP13" s="8"/>
      <c r="BQ13" s="8">
        <v>6.7</v>
      </c>
      <c r="BR13" s="8"/>
      <c r="BS13" s="8">
        <v>5.8</v>
      </c>
      <c r="BT13" s="8"/>
      <c r="BU13" s="8">
        <v>6</v>
      </c>
      <c r="BV13" s="8"/>
      <c r="BW13" s="8">
        <v>7.5</v>
      </c>
      <c r="BX13" s="8"/>
      <c r="BY13" s="8">
        <v>8</v>
      </c>
      <c r="BZ13" s="8"/>
      <c r="CA13" s="8">
        <v>7.4</v>
      </c>
      <c r="CB13" s="8"/>
      <c r="CC13" s="9">
        <f>ROUND(( MAX(BI13:BJ13)*$BI$10+ MAX(BM13:BN13)*$BM$10+ MAX(BO13:BP13)*$BO$10+ MAX(BQ13:BR13)*$BQ$10+ MAX(BS13:BT13)*$BS$10+ MAX(BU13:BV13)*$BU$10+ MAX(BW13:BX13)*$BW$10+ MAX(BY13:BZ13)*$BY$10+ MAX(CA13:CB13)*$CA$10)/$CC$11,2)</f>
        <v>6.67</v>
      </c>
      <c r="CD13" s="1" t="s">
        <v>79</v>
      </c>
      <c r="CE13" s="8">
        <v>6.5</v>
      </c>
      <c r="CF13" s="8"/>
      <c r="CG13" s="8"/>
      <c r="CH13" s="8">
        <v>6.7</v>
      </c>
      <c r="CI13" s="8">
        <v>6.5</v>
      </c>
      <c r="CJ13" s="8"/>
      <c r="CK13" s="8">
        <v>6.3</v>
      </c>
      <c r="CL13" s="8"/>
      <c r="CM13" s="8"/>
      <c r="CN13" s="8">
        <v>6.7</v>
      </c>
      <c r="CO13" s="8"/>
      <c r="CP13" s="8">
        <v>6.3</v>
      </c>
      <c r="CQ13" s="8">
        <v>7.5</v>
      </c>
      <c r="CR13" s="8"/>
      <c r="CS13" s="8"/>
      <c r="CT13" s="8">
        <v>7</v>
      </c>
      <c r="CU13" s="9">
        <f t="shared" ref="CU13:CU42" si="6">ROUND(( MAX(CE13:CF13)*$CE$10+ MAX(CG13:CH13)*$CG$10+ MAX(CI13:CJ13)*$CI$10+ MAX(CK13:CL13)*$CK$10+ MAX(CM13:CN13)*$CM$10+ MAX(CO13:CP13)*$CO$10+ MAX(CQ13:CR13)*$CQ$10+ MAX(CS13:CT13)*$CS$10)/$CU$11,2)</f>
        <v>6.66</v>
      </c>
      <c r="CV13" s="1" t="s">
        <v>79</v>
      </c>
      <c r="CW13" s="8">
        <v>7.5</v>
      </c>
      <c r="CX13" s="8"/>
      <c r="CY13" s="8">
        <v>5.8</v>
      </c>
      <c r="CZ13" s="8"/>
      <c r="DA13" s="8">
        <v>5.9</v>
      </c>
      <c r="DB13" s="8"/>
      <c r="DC13" s="8">
        <v>7.3</v>
      </c>
      <c r="DD13" s="8"/>
      <c r="DE13" s="8"/>
      <c r="DF13" s="8">
        <v>7.5</v>
      </c>
      <c r="DG13" s="8"/>
      <c r="DH13" s="8">
        <v>7</v>
      </c>
      <c r="DI13" s="8">
        <v>8</v>
      </c>
      <c r="DJ13" s="8"/>
      <c r="DK13" s="8">
        <v>6.7</v>
      </c>
      <c r="DL13" s="8"/>
      <c r="DM13" s="8">
        <v>6.3</v>
      </c>
      <c r="DN13" s="8"/>
      <c r="DO13" s="8">
        <v>6.5</v>
      </c>
      <c r="DP13" s="8"/>
      <c r="DQ13" s="9">
        <f>ROUND(( MAX(CY13:CZ13)*$CY$10+ MAX(DA13:DB13)*$DA$10+ MAX(DC13:DD13)*$DC$10+ MAX(DE13:DF13)*$DE$10+ MAX(DG13:DH13)*$DG$10+ MAX(DI13:DJ13)*$DI$10+ MAX(DK13:DL13)*$DK$10+ MAX(DM13:DN13)*$DM$10+ MAX(DO13:DP13)*$DO$10)/$DQ$11,2)</f>
        <v>6.79</v>
      </c>
      <c r="DR13" s="1" t="s">
        <v>79</v>
      </c>
      <c r="DS13" s="8">
        <v>5.5</v>
      </c>
      <c r="DT13" s="8"/>
      <c r="DU13" s="8">
        <v>6</v>
      </c>
      <c r="DV13" s="8"/>
      <c r="DW13" s="8"/>
      <c r="DX13" s="7">
        <v>3.3</v>
      </c>
      <c r="DY13" s="8">
        <v>6.8</v>
      </c>
      <c r="DZ13" s="8"/>
      <c r="EA13" s="8">
        <v>6.7</v>
      </c>
      <c r="EB13" s="8"/>
      <c r="EC13" s="8">
        <v>7</v>
      </c>
      <c r="ED13" s="8"/>
      <c r="EE13" s="8">
        <v>6.6</v>
      </c>
      <c r="EF13" s="8"/>
      <c r="EG13" s="9">
        <f t="shared" si="2"/>
        <v>6.24</v>
      </c>
      <c r="EH13" s="1" t="s">
        <v>79</v>
      </c>
    </row>
    <row r="14" spans="1:138" x14ac:dyDescent="0.2">
      <c r="A14" s="1">
        <v>3</v>
      </c>
      <c r="B14" s="5" t="s">
        <v>421</v>
      </c>
      <c r="C14" s="1" t="s">
        <v>422</v>
      </c>
      <c r="D14" s="5" t="s">
        <v>8</v>
      </c>
      <c r="E14" s="5" t="s">
        <v>423</v>
      </c>
      <c r="F14" s="5" t="s">
        <v>424</v>
      </c>
      <c r="G14" s="8">
        <v>6</v>
      </c>
      <c r="H14" s="8"/>
      <c r="I14" s="8">
        <v>8</v>
      </c>
      <c r="J14" s="8"/>
      <c r="K14" s="8">
        <v>9</v>
      </c>
      <c r="L14" s="8"/>
      <c r="M14" s="8">
        <v>7</v>
      </c>
      <c r="N14" s="8"/>
      <c r="O14" s="8">
        <v>6.9</v>
      </c>
      <c r="P14" s="8"/>
      <c r="Q14" s="8">
        <v>6</v>
      </c>
      <c r="R14" s="8"/>
      <c r="S14" s="9">
        <f t="shared" si="3"/>
        <v>6.3</v>
      </c>
      <c r="U14" s="8"/>
      <c r="V14" s="8">
        <v>5.3</v>
      </c>
      <c r="W14" s="8">
        <v>5.8</v>
      </c>
      <c r="X14" s="8"/>
      <c r="Y14" s="8">
        <v>6.5</v>
      </c>
      <c r="Z14" s="8"/>
      <c r="AA14" s="8">
        <v>6</v>
      </c>
      <c r="AB14" s="8"/>
      <c r="AC14" s="8">
        <v>8.1999999999999993</v>
      </c>
      <c r="AD14" s="8"/>
      <c r="AE14" s="8">
        <v>8.5</v>
      </c>
      <c r="AF14" s="8"/>
      <c r="AG14" s="8">
        <v>8.5</v>
      </c>
      <c r="AH14" s="8"/>
      <c r="AI14" s="8">
        <v>6.8</v>
      </c>
      <c r="AJ14" s="8"/>
      <c r="AK14" s="8"/>
      <c r="AL14" s="8">
        <v>7.7</v>
      </c>
      <c r="AM14" s="9">
        <f t="shared" si="4"/>
        <v>7.2</v>
      </c>
      <c r="AN14" s="1" t="s">
        <v>79</v>
      </c>
      <c r="AO14" s="8"/>
      <c r="AP14" s="8">
        <v>5.9</v>
      </c>
      <c r="AQ14" s="8"/>
      <c r="AR14" s="8">
        <v>6</v>
      </c>
      <c r="AS14" s="8">
        <v>6.3</v>
      </c>
      <c r="AT14" s="8"/>
      <c r="AU14" s="8">
        <v>6</v>
      </c>
      <c r="AV14" s="8"/>
      <c r="AW14" s="8"/>
      <c r="AX14" s="8">
        <v>6.5</v>
      </c>
      <c r="AY14" s="8">
        <v>6.5</v>
      </c>
      <c r="AZ14" s="8"/>
      <c r="BA14" s="8">
        <v>6</v>
      </c>
      <c r="BB14" s="8"/>
      <c r="BC14" s="8">
        <v>7.5</v>
      </c>
      <c r="BD14" s="8"/>
      <c r="BE14" s="8">
        <v>6.5</v>
      </c>
      <c r="BF14" s="8"/>
      <c r="BG14" s="9">
        <f t="shared" si="5"/>
        <v>6.35</v>
      </c>
      <c r="BH14" s="1" t="s">
        <v>79</v>
      </c>
      <c r="BI14" s="8">
        <v>5.8</v>
      </c>
      <c r="BJ14" s="8"/>
      <c r="BK14" s="8">
        <v>7.5</v>
      </c>
      <c r="BL14" s="8"/>
      <c r="BM14" s="8"/>
      <c r="BN14" s="8">
        <v>7.7</v>
      </c>
      <c r="BO14" s="8">
        <v>6.2</v>
      </c>
      <c r="BP14" s="8"/>
      <c r="BQ14" s="8">
        <v>7.8</v>
      </c>
      <c r="BR14" s="8"/>
      <c r="BS14" s="8">
        <v>5.8</v>
      </c>
      <c r="BT14" s="8"/>
      <c r="BU14" s="8">
        <v>5.8</v>
      </c>
      <c r="BV14" s="8"/>
      <c r="BW14" s="8">
        <v>6.2</v>
      </c>
      <c r="BX14" s="8"/>
      <c r="BY14" s="8">
        <v>9.3000000000000007</v>
      </c>
      <c r="BZ14" s="8"/>
      <c r="CA14" s="8">
        <v>6.9</v>
      </c>
      <c r="CB14" s="8"/>
      <c r="CC14" s="9">
        <f t="shared" si="0"/>
        <v>6.8</v>
      </c>
      <c r="CD14" s="1" t="s">
        <v>79</v>
      </c>
      <c r="CE14" s="8">
        <v>6.4</v>
      </c>
      <c r="CF14" s="8"/>
      <c r="CG14" s="8">
        <v>6.4</v>
      </c>
      <c r="CH14" s="8"/>
      <c r="CI14" s="8">
        <v>6.3</v>
      </c>
      <c r="CJ14" s="8"/>
      <c r="CK14" s="8"/>
      <c r="CL14" s="8">
        <v>8</v>
      </c>
      <c r="CM14" s="8">
        <v>7.9</v>
      </c>
      <c r="CN14" s="8"/>
      <c r="CO14" s="8">
        <v>6.5</v>
      </c>
      <c r="CP14" s="8"/>
      <c r="CQ14" s="8">
        <v>8.1999999999999993</v>
      </c>
      <c r="CR14" s="8"/>
      <c r="CS14" s="8"/>
      <c r="CT14" s="8">
        <v>9</v>
      </c>
      <c r="CU14" s="9">
        <f t="shared" si="6"/>
        <v>7.27</v>
      </c>
      <c r="CV14" s="1" t="s">
        <v>79</v>
      </c>
      <c r="CW14" s="8">
        <v>8.3000000000000007</v>
      </c>
      <c r="CX14" s="8"/>
      <c r="CY14" s="8">
        <v>8.1999999999999993</v>
      </c>
      <c r="CZ14" s="8"/>
      <c r="DA14" s="8">
        <v>6.9</v>
      </c>
      <c r="DB14" s="8"/>
      <c r="DC14" s="8">
        <v>6.5</v>
      </c>
      <c r="DD14" s="8"/>
      <c r="DE14" s="8"/>
      <c r="DF14" s="8">
        <v>6.5</v>
      </c>
      <c r="DG14" s="8">
        <v>6</v>
      </c>
      <c r="DH14" s="8"/>
      <c r="DI14" s="8">
        <v>8.9</v>
      </c>
      <c r="DJ14" s="8"/>
      <c r="DK14" s="8"/>
      <c r="DL14" s="8">
        <v>8</v>
      </c>
      <c r="DM14" s="8">
        <v>7.3</v>
      </c>
      <c r="DN14" s="8"/>
      <c r="DO14" s="8">
        <v>7.7</v>
      </c>
      <c r="DP14" s="8"/>
      <c r="DQ14" s="9">
        <f t="shared" si="1"/>
        <v>7.26</v>
      </c>
      <c r="DR14" s="1" t="s">
        <v>79</v>
      </c>
      <c r="DS14" s="8">
        <v>5.5</v>
      </c>
      <c r="DT14" s="8"/>
      <c r="DU14" s="8">
        <v>6.8</v>
      </c>
      <c r="DV14" s="8"/>
      <c r="DW14" s="8">
        <v>7.3</v>
      </c>
      <c r="DX14" s="8"/>
      <c r="DY14" s="8">
        <v>7.5</v>
      </c>
      <c r="DZ14" s="8"/>
      <c r="EA14" s="8"/>
      <c r="EB14" s="8">
        <v>7.2</v>
      </c>
      <c r="EC14" s="8">
        <v>7.4</v>
      </c>
      <c r="ED14" s="8"/>
      <c r="EE14" s="8">
        <v>8.9</v>
      </c>
      <c r="EF14" s="8"/>
      <c r="EG14" s="9">
        <f t="shared" si="2"/>
        <v>7.45</v>
      </c>
      <c r="EH14" s="1" t="s">
        <v>79</v>
      </c>
    </row>
    <row r="15" spans="1:138" x14ac:dyDescent="0.2">
      <c r="A15" s="1">
        <v>4</v>
      </c>
      <c r="B15" s="5" t="s">
        <v>425</v>
      </c>
      <c r="C15" s="1" t="s">
        <v>426</v>
      </c>
      <c r="D15" s="5" t="s">
        <v>8</v>
      </c>
      <c r="E15" s="5" t="s">
        <v>427</v>
      </c>
      <c r="F15" s="5" t="s">
        <v>18</v>
      </c>
      <c r="G15" s="8">
        <v>7.5</v>
      </c>
      <c r="H15" s="8"/>
      <c r="I15" s="8">
        <v>8</v>
      </c>
      <c r="J15" s="8"/>
      <c r="K15" s="8">
        <v>8</v>
      </c>
      <c r="L15" s="8"/>
      <c r="M15" s="8">
        <v>7.1</v>
      </c>
      <c r="N15" s="8"/>
      <c r="O15" s="8">
        <v>7.4</v>
      </c>
      <c r="P15" s="8"/>
      <c r="Q15" s="8">
        <v>8</v>
      </c>
      <c r="R15" s="8"/>
      <c r="S15" s="9">
        <f t="shared" si="3"/>
        <v>7.7166666666666659</v>
      </c>
      <c r="U15" s="8">
        <v>7.3</v>
      </c>
      <c r="V15" s="8"/>
      <c r="W15" s="8">
        <v>7.5</v>
      </c>
      <c r="X15" s="8"/>
      <c r="Y15" s="8">
        <v>6.9</v>
      </c>
      <c r="Z15" s="8"/>
      <c r="AA15" s="8">
        <v>6</v>
      </c>
      <c r="AB15" s="8"/>
      <c r="AC15" s="8">
        <v>8.8000000000000007</v>
      </c>
      <c r="AD15" s="8"/>
      <c r="AE15" s="8">
        <v>8.5</v>
      </c>
      <c r="AF15" s="8"/>
      <c r="AG15" s="8">
        <v>9.8000000000000007</v>
      </c>
      <c r="AH15" s="8"/>
      <c r="AI15" s="8">
        <v>7.9</v>
      </c>
      <c r="AJ15" s="8"/>
      <c r="AK15" s="8">
        <v>9.3000000000000007</v>
      </c>
      <c r="AL15" s="8"/>
      <c r="AM15" s="9">
        <f t="shared" si="4"/>
        <v>8.33</v>
      </c>
      <c r="AO15" s="8">
        <v>7.5</v>
      </c>
      <c r="AP15" s="8"/>
      <c r="AQ15" s="8"/>
      <c r="AR15" s="8">
        <v>6.3</v>
      </c>
      <c r="AS15" s="8">
        <v>6.4</v>
      </c>
      <c r="AT15" s="8"/>
      <c r="AU15" s="8">
        <v>5</v>
      </c>
      <c r="AV15" s="8"/>
      <c r="AW15" s="8">
        <v>8.9</v>
      </c>
      <c r="AX15" s="8"/>
      <c r="AY15" s="8">
        <v>8</v>
      </c>
      <c r="AZ15" s="8"/>
      <c r="BA15" s="8">
        <v>6.5</v>
      </c>
      <c r="BB15" s="8"/>
      <c r="BC15" s="8">
        <v>8.3000000000000007</v>
      </c>
      <c r="BD15" s="8"/>
      <c r="BE15" s="8">
        <v>9</v>
      </c>
      <c r="BF15" s="8"/>
      <c r="BG15" s="9">
        <f t="shared" si="5"/>
        <v>7.64</v>
      </c>
      <c r="BH15" s="1" t="s">
        <v>79</v>
      </c>
      <c r="BI15" s="8">
        <v>7.4</v>
      </c>
      <c r="BJ15" s="8"/>
      <c r="BK15" s="8">
        <v>8.3000000000000007</v>
      </c>
      <c r="BL15" s="8"/>
      <c r="BM15" s="8"/>
      <c r="BN15" s="8">
        <v>7.3</v>
      </c>
      <c r="BO15" s="8">
        <v>8.9</v>
      </c>
      <c r="BP15" s="8"/>
      <c r="BQ15" s="8">
        <v>8.9</v>
      </c>
      <c r="BR15" s="8"/>
      <c r="BS15" s="8">
        <v>7.9</v>
      </c>
      <c r="BT15" s="8"/>
      <c r="BU15" s="8">
        <v>8.3000000000000007</v>
      </c>
      <c r="BV15" s="8"/>
      <c r="BW15" s="8">
        <v>9.1999999999999993</v>
      </c>
      <c r="BX15" s="8"/>
      <c r="BY15" s="8">
        <v>9.6999999999999993</v>
      </c>
      <c r="BZ15" s="8"/>
      <c r="CA15" s="8">
        <v>8.8000000000000007</v>
      </c>
      <c r="CB15" s="8"/>
      <c r="CC15" s="9">
        <f t="shared" si="0"/>
        <v>8.5299999999999994</v>
      </c>
      <c r="CD15" s="1" t="s">
        <v>79</v>
      </c>
      <c r="CE15" s="8">
        <v>6.5</v>
      </c>
      <c r="CF15" s="8"/>
      <c r="CG15" s="8">
        <v>7</v>
      </c>
      <c r="CH15" s="8"/>
      <c r="CI15" s="8">
        <v>7.8</v>
      </c>
      <c r="CJ15" s="8"/>
      <c r="CK15" s="8">
        <v>8.9</v>
      </c>
      <c r="CL15" s="8"/>
      <c r="CM15" s="8">
        <v>8.8000000000000007</v>
      </c>
      <c r="CN15" s="8"/>
      <c r="CO15" s="8">
        <v>6.9</v>
      </c>
      <c r="CP15" s="8"/>
      <c r="CQ15" s="8">
        <v>8.3000000000000007</v>
      </c>
      <c r="CR15" s="8"/>
      <c r="CS15" s="8">
        <v>8.1999999999999993</v>
      </c>
      <c r="CT15" s="8"/>
      <c r="CU15" s="9">
        <f t="shared" si="6"/>
        <v>7.74</v>
      </c>
      <c r="CW15" s="8">
        <v>7.8</v>
      </c>
      <c r="CX15" s="8"/>
      <c r="CY15" s="8">
        <v>9</v>
      </c>
      <c r="CZ15" s="8"/>
      <c r="DA15" s="8">
        <v>7.2</v>
      </c>
      <c r="DB15" s="8"/>
      <c r="DC15" s="8">
        <v>8.1999999999999993</v>
      </c>
      <c r="DD15" s="8"/>
      <c r="DE15" s="8">
        <v>8</v>
      </c>
      <c r="DF15" s="8"/>
      <c r="DG15" s="8">
        <v>7.7</v>
      </c>
      <c r="DH15" s="8"/>
      <c r="DI15" s="8">
        <v>8.6999999999999993</v>
      </c>
      <c r="DJ15" s="8"/>
      <c r="DK15" s="8">
        <v>8.4</v>
      </c>
      <c r="DL15" s="8"/>
      <c r="DM15" s="8">
        <v>7.5</v>
      </c>
      <c r="DN15" s="8"/>
      <c r="DO15" s="8">
        <v>7.3</v>
      </c>
      <c r="DP15" s="8"/>
      <c r="DQ15" s="9">
        <f t="shared" si="1"/>
        <v>7.98</v>
      </c>
      <c r="DS15" s="8">
        <v>7.5</v>
      </c>
      <c r="DT15" s="8"/>
      <c r="DU15" s="8">
        <v>9</v>
      </c>
      <c r="DV15" s="8"/>
      <c r="DW15" s="8">
        <v>7.7</v>
      </c>
      <c r="DX15" s="8"/>
      <c r="DY15" s="8">
        <v>9</v>
      </c>
      <c r="DZ15" s="8"/>
      <c r="EA15" s="8">
        <v>7.6</v>
      </c>
      <c r="EB15" s="8"/>
      <c r="EC15" s="8">
        <v>9.4</v>
      </c>
      <c r="ED15" s="8"/>
      <c r="EE15" s="8">
        <v>8.9</v>
      </c>
      <c r="EF15" s="8"/>
      <c r="EG15" s="9">
        <f t="shared" si="2"/>
        <v>8.66</v>
      </c>
    </row>
    <row r="16" spans="1:138" x14ac:dyDescent="0.2">
      <c r="A16" s="1">
        <v>5</v>
      </c>
      <c r="B16" s="5" t="s">
        <v>428</v>
      </c>
      <c r="C16" s="1" t="s">
        <v>429</v>
      </c>
      <c r="D16" s="5" t="s">
        <v>8</v>
      </c>
      <c r="E16" s="5" t="s">
        <v>316</v>
      </c>
      <c r="F16" s="5" t="s">
        <v>10</v>
      </c>
      <c r="G16" s="8">
        <v>6.5</v>
      </c>
      <c r="H16" s="8"/>
      <c r="I16" s="8">
        <v>6.5</v>
      </c>
      <c r="J16" s="8"/>
      <c r="K16" s="8">
        <v>8</v>
      </c>
      <c r="L16" s="8"/>
      <c r="M16" s="8">
        <v>7.4</v>
      </c>
      <c r="N16" s="8"/>
      <c r="O16" s="8">
        <v>7.5</v>
      </c>
      <c r="P16" s="8"/>
      <c r="Q16" s="8">
        <v>6.5</v>
      </c>
      <c r="R16" s="8"/>
      <c r="S16" s="9">
        <f t="shared" si="3"/>
        <v>6.833333333333333</v>
      </c>
      <c r="U16" s="8"/>
      <c r="V16" s="8">
        <v>5.8</v>
      </c>
      <c r="W16" s="8">
        <v>6.8</v>
      </c>
      <c r="X16" s="8"/>
      <c r="Y16" s="8">
        <v>6</v>
      </c>
      <c r="Z16" s="8"/>
      <c r="AA16" s="8">
        <v>7</v>
      </c>
      <c r="AB16" s="8"/>
      <c r="AC16" s="8">
        <v>8.5</v>
      </c>
      <c r="AD16" s="8"/>
      <c r="AE16" s="8">
        <v>8.5</v>
      </c>
      <c r="AF16" s="8"/>
      <c r="AG16" s="8">
        <v>6.5</v>
      </c>
      <c r="AH16" s="8"/>
      <c r="AI16" s="8"/>
      <c r="AJ16" s="8">
        <v>7.3</v>
      </c>
      <c r="AK16" s="8"/>
      <c r="AL16" s="8">
        <v>7.7</v>
      </c>
      <c r="AM16" s="9">
        <f>ROUND(( MAX(U16:V16)*$U$10+ MAX(W16:X16)*$W$10+ MAX(Y16:Z16)*$Y$10+  MAX(AC16:AD16)*$AC$10+ MAX(AE16:AF16)*$AE$10+ MAX(AG16:AH16)*$AG$10+ MAX(AI16:AJ16)*$AI$10+ MAX(AK16:AL16)*$AK$10)/$AM$11,2)</f>
        <v>7.11</v>
      </c>
      <c r="AN16" s="1" t="s">
        <v>79</v>
      </c>
      <c r="AO16" s="8">
        <v>5.5</v>
      </c>
      <c r="AP16" s="8"/>
      <c r="AQ16" s="8">
        <v>6</v>
      </c>
      <c r="AR16" s="8"/>
      <c r="AS16" s="8">
        <v>6.7</v>
      </c>
      <c r="AT16" s="8"/>
      <c r="AU16" s="8">
        <v>7</v>
      </c>
      <c r="AV16" s="8"/>
      <c r="AW16" s="8"/>
      <c r="AX16" s="8">
        <v>7.1</v>
      </c>
      <c r="AY16" s="8">
        <v>7.7</v>
      </c>
      <c r="AZ16" s="8"/>
      <c r="BA16" s="8">
        <v>7.7</v>
      </c>
      <c r="BB16" s="8"/>
      <c r="BC16" s="8">
        <v>7</v>
      </c>
      <c r="BD16" s="8"/>
      <c r="BE16" s="8">
        <v>6.9</v>
      </c>
      <c r="BF16" s="8"/>
      <c r="BG16" s="9">
        <f t="shared" si="5"/>
        <v>6.82</v>
      </c>
      <c r="BH16" s="1" t="s">
        <v>79</v>
      </c>
      <c r="BI16" s="8">
        <v>5.9</v>
      </c>
      <c r="BJ16" s="8"/>
      <c r="BK16" s="8">
        <v>7.5</v>
      </c>
      <c r="BL16" s="8"/>
      <c r="BM16" s="8"/>
      <c r="BN16" s="8">
        <v>7</v>
      </c>
      <c r="BO16" s="8">
        <v>8</v>
      </c>
      <c r="BP16" s="8"/>
      <c r="BQ16" s="8">
        <v>7.6</v>
      </c>
      <c r="BR16" s="8"/>
      <c r="BS16" s="8">
        <v>5.9</v>
      </c>
      <c r="BT16" s="8"/>
      <c r="BU16" s="8"/>
      <c r="BV16" s="8">
        <v>8.6</v>
      </c>
      <c r="BW16" s="8"/>
      <c r="BX16" s="8">
        <v>6.5</v>
      </c>
      <c r="BY16" s="8">
        <v>9.3000000000000007</v>
      </c>
      <c r="BZ16" s="8"/>
      <c r="CA16" s="8">
        <v>9.1</v>
      </c>
      <c r="CB16" s="8"/>
      <c r="CC16" s="9">
        <f t="shared" si="0"/>
        <v>7.55</v>
      </c>
      <c r="CD16" s="1" t="s">
        <v>79</v>
      </c>
      <c r="CE16" s="8">
        <v>6.4</v>
      </c>
      <c r="CF16" s="8"/>
      <c r="CG16" s="8">
        <v>7</v>
      </c>
      <c r="CH16" s="8"/>
      <c r="CI16" s="8">
        <v>6.2</v>
      </c>
      <c r="CJ16" s="8"/>
      <c r="CK16" s="8">
        <v>6.9</v>
      </c>
      <c r="CL16" s="8"/>
      <c r="CM16" s="8">
        <v>7.4</v>
      </c>
      <c r="CN16" s="8"/>
      <c r="CO16" s="8">
        <v>6.5</v>
      </c>
      <c r="CP16" s="8"/>
      <c r="CQ16" s="8">
        <v>7.5</v>
      </c>
      <c r="CR16" s="8"/>
      <c r="CS16" s="8">
        <v>7.1</v>
      </c>
      <c r="CT16" s="8"/>
      <c r="CU16" s="9">
        <f t="shared" si="6"/>
        <v>6.86</v>
      </c>
      <c r="CV16" s="1" t="s">
        <v>79</v>
      </c>
      <c r="CW16" s="8">
        <v>8</v>
      </c>
      <c r="CX16" s="8"/>
      <c r="CY16" s="8">
        <v>6.8</v>
      </c>
      <c r="CZ16" s="8"/>
      <c r="DA16" s="8">
        <v>5.9</v>
      </c>
      <c r="DB16" s="8"/>
      <c r="DC16" s="8">
        <v>7.2</v>
      </c>
      <c r="DD16" s="8"/>
      <c r="DE16" s="8"/>
      <c r="DF16" s="8">
        <v>7.3</v>
      </c>
      <c r="DG16" s="8"/>
      <c r="DH16" s="8">
        <v>7.2</v>
      </c>
      <c r="DI16" s="8">
        <v>7.7</v>
      </c>
      <c r="DJ16" s="8"/>
      <c r="DK16" s="8"/>
      <c r="DL16" s="8">
        <v>6.9</v>
      </c>
      <c r="DM16" s="8">
        <v>7.4</v>
      </c>
      <c r="DN16" s="8"/>
      <c r="DO16" s="8">
        <v>7.9</v>
      </c>
      <c r="DP16" s="8"/>
      <c r="DQ16" s="9">
        <f t="shared" si="1"/>
        <v>7.15</v>
      </c>
      <c r="DR16" s="1" t="s">
        <v>79</v>
      </c>
      <c r="DS16" s="8">
        <v>7.5</v>
      </c>
      <c r="DT16" s="8"/>
      <c r="DU16" s="8">
        <v>6.6</v>
      </c>
      <c r="DV16" s="8"/>
      <c r="DW16" s="8"/>
      <c r="DX16" s="7">
        <v>5.3</v>
      </c>
      <c r="DY16" s="8">
        <v>6.5</v>
      </c>
      <c r="DZ16" s="8"/>
      <c r="EA16" s="8">
        <v>6.5</v>
      </c>
      <c r="EB16" s="8"/>
      <c r="EC16" s="8">
        <v>7.2</v>
      </c>
      <c r="ED16" s="8"/>
      <c r="EE16" s="8">
        <v>8.3000000000000007</v>
      </c>
      <c r="EF16" s="8"/>
      <c r="EG16" s="9">
        <f t="shared" si="2"/>
        <v>6.71</v>
      </c>
      <c r="EH16" s="1" t="s">
        <v>79</v>
      </c>
    </row>
    <row r="17" spans="1:138" x14ac:dyDescent="0.2">
      <c r="A17" s="1">
        <v>6</v>
      </c>
      <c r="B17" s="5" t="s">
        <v>430</v>
      </c>
      <c r="C17" s="1" t="s">
        <v>431</v>
      </c>
      <c r="D17" s="5" t="s">
        <v>8</v>
      </c>
      <c r="E17" s="5" t="s">
        <v>432</v>
      </c>
      <c r="F17" s="5" t="s">
        <v>22</v>
      </c>
      <c r="G17" s="8">
        <v>7.5</v>
      </c>
      <c r="H17" s="8"/>
      <c r="I17" s="8">
        <v>7</v>
      </c>
      <c r="J17" s="8"/>
      <c r="K17" s="8">
        <v>7</v>
      </c>
      <c r="L17" s="8"/>
      <c r="M17" s="8">
        <v>6.9</v>
      </c>
      <c r="N17" s="8"/>
      <c r="O17" s="8">
        <v>6.5</v>
      </c>
      <c r="P17" s="8"/>
      <c r="Q17" s="8">
        <v>7.3</v>
      </c>
      <c r="R17" s="8"/>
      <c r="S17" s="9">
        <f t="shared" si="3"/>
        <v>7.0666666666666664</v>
      </c>
      <c r="U17" s="8"/>
      <c r="V17" s="8">
        <v>5.3</v>
      </c>
      <c r="W17" s="8">
        <v>6</v>
      </c>
      <c r="X17" s="8"/>
      <c r="Y17" s="8">
        <v>7.3</v>
      </c>
      <c r="Z17" s="8"/>
      <c r="AA17" s="8">
        <v>7</v>
      </c>
      <c r="AB17" s="8"/>
      <c r="AC17" s="8">
        <v>7.8</v>
      </c>
      <c r="AD17" s="8"/>
      <c r="AE17" s="8">
        <v>8.6999999999999993</v>
      </c>
      <c r="AF17" s="8"/>
      <c r="AG17" s="8">
        <v>6.4</v>
      </c>
      <c r="AH17" s="8"/>
      <c r="AI17" s="8">
        <v>7.5</v>
      </c>
      <c r="AJ17" s="8"/>
      <c r="AK17" s="8">
        <v>8.1999999999999993</v>
      </c>
      <c r="AL17" s="8"/>
      <c r="AM17" s="9">
        <f t="shared" si="4"/>
        <v>7.08</v>
      </c>
      <c r="AN17" s="1" t="s">
        <v>79</v>
      </c>
      <c r="AO17" s="8"/>
      <c r="AP17" s="8">
        <v>6.3</v>
      </c>
      <c r="AQ17" s="8"/>
      <c r="AR17" s="8">
        <v>6</v>
      </c>
      <c r="AS17" s="8"/>
      <c r="AT17" s="8">
        <v>7.7</v>
      </c>
      <c r="AU17" s="8">
        <v>8</v>
      </c>
      <c r="AV17" s="8"/>
      <c r="AW17" s="8">
        <v>6.8</v>
      </c>
      <c r="AX17" s="8"/>
      <c r="AY17" s="8">
        <v>7.7</v>
      </c>
      <c r="AZ17" s="8"/>
      <c r="BA17" s="8"/>
      <c r="BB17" s="8">
        <v>6.8</v>
      </c>
      <c r="BC17" s="8">
        <v>6</v>
      </c>
      <c r="BD17" s="8"/>
      <c r="BE17" s="8">
        <v>6.3</v>
      </c>
      <c r="BF17" s="8"/>
      <c r="BG17" s="9">
        <f t="shared" si="5"/>
        <v>6.69</v>
      </c>
      <c r="BH17" s="1" t="s">
        <v>79</v>
      </c>
      <c r="BI17" s="8">
        <v>5.7</v>
      </c>
      <c r="BJ17" s="8"/>
      <c r="BK17" s="8">
        <v>8.3000000000000007</v>
      </c>
      <c r="BL17" s="8"/>
      <c r="BM17" s="8"/>
      <c r="BN17" s="8">
        <v>7.9</v>
      </c>
      <c r="BO17" s="8">
        <v>6.7</v>
      </c>
      <c r="BP17" s="8"/>
      <c r="BQ17" s="8">
        <v>8.9</v>
      </c>
      <c r="BR17" s="8"/>
      <c r="BS17" s="8">
        <v>6.8</v>
      </c>
      <c r="BT17" s="8"/>
      <c r="BU17" s="8">
        <v>6</v>
      </c>
      <c r="BV17" s="8"/>
      <c r="BW17" s="8">
        <v>8.1999999999999993</v>
      </c>
      <c r="BX17" s="8"/>
      <c r="BY17" s="8">
        <v>9</v>
      </c>
      <c r="BZ17" s="8"/>
      <c r="CA17" s="8">
        <v>8</v>
      </c>
      <c r="CB17" s="8"/>
      <c r="CC17" s="9">
        <f t="shared" si="0"/>
        <v>7.5</v>
      </c>
      <c r="CD17" s="1" t="s">
        <v>79</v>
      </c>
      <c r="CE17" s="8">
        <v>7.3</v>
      </c>
      <c r="CF17" s="8"/>
      <c r="CG17" s="8">
        <v>7.4</v>
      </c>
      <c r="CH17" s="8"/>
      <c r="CI17" s="8">
        <v>8</v>
      </c>
      <c r="CJ17" s="8"/>
      <c r="CK17" s="8"/>
      <c r="CL17" s="8">
        <v>8.5</v>
      </c>
      <c r="CM17" s="8">
        <v>7.3</v>
      </c>
      <c r="CN17" s="8"/>
      <c r="CO17" s="8">
        <v>6.8</v>
      </c>
      <c r="CP17" s="8"/>
      <c r="CQ17" s="8">
        <v>8.1999999999999993</v>
      </c>
      <c r="CR17" s="8"/>
      <c r="CS17" s="8">
        <v>7.5</v>
      </c>
      <c r="CT17" s="8"/>
      <c r="CU17" s="9">
        <f t="shared" si="6"/>
        <v>7.55</v>
      </c>
      <c r="CV17" s="1" t="s">
        <v>79</v>
      </c>
      <c r="CW17" s="8">
        <v>8</v>
      </c>
      <c r="CX17" s="8"/>
      <c r="CY17" s="8">
        <v>7.5</v>
      </c>
      <c r="CZ17" s="8"/>
      <c r="DA17" s="8">
        <v>7.9</v>
      </c>
      <c r="DB17" s="8"/>
      <c r="DC17" s="8">
        <v>7.5</v>
      </c>
      <c r="DD17" s="8"/>
      <c r="DE17" s="8"/>
      <c r="DF17" s="8">
        <v>8.8000000000000007</v>
      </c>
      <c r="DG17" s="8">
        <v>7.3</v>
      </c>
      <c r="DH17" s="8"/>
      <c r="DI17" s="8">
        <v>8.5</v>
      </c>
      <c r="DJ17" s="8"/>
      <c r="DK17" s="8">
        <v>7.8</v>
      </c>
      <c r="DL17" s="8"/>
      <c r="DM17" s="8">
        <v>7.5</v>
      </c>
      <c r="DN17" s="8"/>
      <c r="DO17" s="8">
        <v>7.8</v>
      </c>
      <c r="DP17" s="8"/>
      <c r="DQ17" s="9">
        <f t="shared" si="1"/>
        <v>7.82</v>
      </c>
      <c r="DR17" s="1" t="s">
        <v>79</v>
      </c>
      <c r="DS17" s="8">
        <v>7.5</v>
      </c>
      <c r="DT17" s="8"/>
      <c r="DU17" s="8">
        <v>6.7</v>
      </c>
      <c r="DV17" s="8"/>
      <c r="DW17" s="8">
        <v>7</v>
      </c>
      <c r="DX17" s="8"/>
      <c r="DY17" s="8">
        <v>8.3000000000000007</v>
      </c>
      <c r="DZ17" s="8"/>
      <c r="EA17" s="8">
        <v>7</v>
      </c>
      <c r="EB17" s="8"/>
      <c r="EC17" s="8">
        <v>7.7</v>
      </c>
      <c r="ED17" s="8"/>
      <c r="EE17" s="8">
        <v>8.1999999999999993</v>
      </c>
      <c r="EF17" s="8"/>
      <c r="EG17" s="9">
        <f t="shared" si="2"/>
        <v>7.52</v>
      </c>
    </row>
    <row r="18" spans="1:138" x14ac:dyDescent="0.2">
      <c r="A18" s="1">
        <v>7</v>
      </c>
      <c r="B18" s="5" t="s">
        <v>433</v>
      </c>
      <c r="C18" s="1" t="s">
        <v>434</v>
      </c>
      <c r="D18" s="5" t="s">
        <v>8</v>
      </c>
      <c r="E18" s="5" t="s">
        <v>435</v>
      </c>
      <c r="F18" s="5" t="s">
        <v>436</v>
      </c>
      <c r="G18" s="8">
        <v>6</v>
      </c>
      <c r="H18" s="8"/>
      <c r="I18" s="8">
        <v>7.5</v>
      </c>
      <c r="J18" s="8"/>
      <c r="K18" s="8">
        <v>7</v>
      </c>
      <c r="L18" s="8"/>
      <c r="M18" s="8">
        <v>7.6</v>
      </c>
      <c r="N18" s="8"/>
      <c r="O18" s="8">
        <v>6.8</v>
      </c>
      <c r="P18" s="8"/>
      <c r="Q18" s="8">
        <v>5.8</v>
      </c>
      <c r="R18" s="8"/>
      <c r="S18" s="9">
        <f t="shared" si="3"/>
        <v>6.166666666666667</v>
      </c>
      <c r="U18" s="8"/>
      <c r="V18" s="8">
        <v>5.2</v>
      </c>
      <c r="W18" s="8">
        <v>5.8</v>
      </c>
      <c r="X18" s="8"/>
      <c r="Y18" s="8">
        <v>5.9</v>
      </c>
      <c r="Z18" s="8"/>
      <c r="AA18" s="8">
        <v>6</v>
      </c>
      <c r="AB18" s="8"/>
      <c r="AC18" s="8">
        <v>7.8</v>
      </c>
      <c r="AD18" s="8"/>
      <c r="AE18" s="8">
        <v>8.5</v>
      </c>
      <c r="AF18" s="8"/>
      <c r="AG18" s="8"/>
      <c r="AH18" s="8">
        <v>6.5</v>
      </c>
      <c r="AI18" s="8"/>
      <c r="AJ18" s="8">
        <v>6</v>
      </c>
      <c r="AK18" s="8"/>
      <c r="AL18" s="8">
        <v>6.2</v>
      </c>
      <c r="AM18" s="9">
        <f t="shared" si="4"/>
        <v>6.42</v>
      </c>
      <c r="AN18" s="1" t="s">
        <v>79</v>
      </c>
      <c r="AO18" s="8"/>
      <c r="AP18" s="8">
        <v>7.1</v>
      </c>
      <c r="AQ18" s="8"/>
      <c r="AR18" s="8">
        <v>5.5</v>
      </c>
      <c r="AS18" s="8">
        <v>7.5</v>
      </c>
      <c r="AT18" s="8"/>
      <c r="AU18" s="8">
        <v>6</v>
      </c>
      <c r="AV18" s="8"/>
      <c r="AW18" s="8"/>
      <c r="AX18" s="8">
        <v>6.7</v>
      </c>
      <c r="AY18" s="8">
        <v>6.5</v>
      </c>
      <c r="AZ18" s="8"/>
      <c r="BA18" s="8">
        <v>7.5</v>
      </c>
      <c r="BB18" s="8"/>
      <c r="BC18" s="8">
        <v>7</v>
      </c>
      <c r="BD18" s="8"/>
      <c r="BE18" s="8">
        <v>6.3</v>
      </c>
      <c r="BF18" s="8"/>
      <c r="BG18" s="9">
        <f t="shared" si="5"/>
        <v>6.72</v>
      </c>
      <c r="BH18" s="1" t="s">
        <v>79</v>
      </c>
      <c r="BI18" s="8">
        <v>6.3</v>
      </c>
      <c r="BJ18" s="8"/>
      <c r="BK18" s="8">
        <v>7</v>
      </c>
      <c r="BL18" s="8"/>
      <c r="BM18" s="8"/>
      <c r="BN18" s="8">
        <v>5.9</v>
      </c>
      <c r="BO18" s="8">
        <v>6.2</v>
      </c>
      <c r="BP18" s="8"/>
      <c r="BQ18" s="8">
        <v>7.8</v>
      </c>
      <c r="BR18" s="8"/>
      <c r="BS18" s="8">
        <v>5.9</v>
      </c>
      <c r="BT18" s="8"/>
      <c r="BU18" s="8"/>
      <c r="BV18" s="8">
        <v>7</v>
      </c>
      <c r="BW18" s="8"/>
      <c r="BX18" s="8">
        <v>7</v>
      </c>
      <c r="BY18" s="8">
        <v>7.7</v>
      </c>
      <c r="BZ18" s="8"/>
      <c r="CA18" s="8">
        <v>8.3000000000000007</v>
      </c>
      <c r="CB18" s="8"/>
      <c r="CC18" s="9">
        <f t="shared" si="0"/>
        <v>6.95</v>
      </c>
      <c r="CD18" s="1" t="s">
        <v>79</v>
      </c>
      <c r="CE18" s="8">
        <v>6.4</v>
      </c>
      <c r="CF18" s="8"/>
      <c r="CG18" s="8">
        <v>7</v>
      </c>
      <c r="CH18" s="8"/>
      <c r="CI18" s="8">
        <v>6.3</v>
      </c>
      <c r="CJ18" s="8"/>
      <c r="CK18" s="8">
        <v>7.2</v>
      </c>
      <c r="CL18" s="8"/>
      <c r="CM18" s="8"/>
      <c r="CN18" s="8">
        <v>8.1</v>
      </c>
      <c r="CO18" s="8"/>
      <c r="CP18" s="8">
        <v>6.4</v>
      </c>
      <c r="CQ18" s="8">
        <v>7.6</v>
      </c>
      <c r="CR18" s="8"/>
      <c r="CS18" s="8">
        <v>6.8</v>
      </c>
      <c r="CT18" s="8"/>
      <c r="CU18" s="9">
        <f t="shared" si="6"/>
        <v>6.97</v>
      </c>
      <c r="CV18" s="1" t="s">
        <v>79</v>
      </c>
      <c r="CW18" s="8">
        <v>7.5</v>
      </c>
      <c r="CX18" s="8"/>
      <c r="CY18" s="8">
        <v>7</v>
      </c>
      <c r="CZ18" s="8"/>
      <c r="DA18" s="8">
        <v>6.4</v>
      </c>
      <c r="DB18" s="8"/>
      <c r="DC18" s="8">
        <v>7</v>
      </c>
      <c r="DD18" s="8"/>
      <c r="DE18" s="8"/>
      <c r="DF18" s="8">
        <v>6.3</v>
      </c>
      <c r="DG18" s="8"/>
      <c r="DH18" s="8">
        <v>7.4</v>
      </c>
      <c r="DI18" s="8">
        <v>8.3000000000000007</v>
      </c>
      <c r="DJ18" s="8"/>
      <c r="DK18" s="8"/>
      <c r="DL18" s="8">
        <v>6.9</v>
      </c>
      <c r="DM18" s="8">
        <v>7</v>
      </c>
      <c r="DN18" s="8"/>
      <c r="DO18" s="8">
        <v>7.7</v>
      </c>
      <c r="DP18" s="8"/>
      <c r="DQ18" s="9">
        <f t="shared" si="1"/>
        <v>7.13</v>
      </c>
      <c r="DR18" s="1" t="s">
        <v>79</v>
      </c>
      <c r="DS18" s="8">
        <v>8</v>
      </c>
      <c r="DT18" s="8"/>
      <c r="DU18" s="8">
        <v>6.6</v>
      </c>
      <c r="DV18" s="8"/>
      <c r="DW18" s="8"/>
      <c r="DX18" s="7">
        <v>5.9</v>
      </c>
      <c r="DY18" s="8">
        <v>6.8</v>
      </c>
      <c r="DZ18" s="8"/>
      <c r="EA18" s="8">
        <v>6.8</v>
      </c>
      <c r="EB18" s="8"/>
      <c r="EC18" s="8">
        <v>7.1</v>
      </c>
      <c r="ED18" s="8"/>
      <c r="EE18" s="8">
        <v>7.9</v>
      </c>
      <c r="EF18" s="8"/>
      <c r="EG18" s="9">
        <f t="shared" si="2"/>
        <v>6.84</v>
      </c>
      <c r="EH18" s="1" t="s">
        <v>79</v>
      </c>
    </row>
    <row r="19" spans="1:138" x14ac:dyDescent="0.2">
      <c r="A19" s="1">
        <v>8</v>
      </c>
      <c r="B19" s="5" t="s">
        <v>437</v>
      </c>
      <c r="C19" s="1" t="s">
        <v>438</v>
      </c>
      <c r="D19" s="5" t="s">
        <v>8</v>
      </c>
      <c r="E19" s="5" t="s">
        <v>439</v>
      </c>
      <c r="F19" s="5" t="s">
        <v>300</v>
      </c>
      <c r="G19" s="8">
        <v>9</v>
      </c>
      <c r="H19" s="8"/>
      <c r="I19" s="8">
        <v>7.5</v>
      </c>
      <c r="J19" s="8"/>
      <c r="K19" s="8">
        <v>7</v>
      </c>
      <c r="L19" s="8"/>
      <c r="M19" s="8">
        <v>8.1999999999999993</v>
      </c>
      <c r="N19" s="8"/>
      <c r="O19" s="8">
        <v>7.3</v>
      </c>
      <c r="P19" s="8"/>
      <c r="Q19" s="8">
        <v>7.9</v>
      </c>
      <c r="R19" s="8"/>
      <c r="S19" s="9">
        <f t="shared" si="3"/>
        <v>7.8833333333333337</v>
      </c>
      <c r="U19" s="8"/>
      <c r="V19" s="8">
        <v>6.2</v>
      </c>
      <c r="W19" s="8">
        <v>7.7</v>
      </c>
      <c r="X19" s="8"/>
      <c r="Y19" s="8">
        <v>7.4</v>
      </c>
      <c r="Z19" s="8"/>
      <c r="AA19" s="8">
        <v>7</v>
      </c>
      <c r="AB19" s="8"/>
      <c r="AC19" s="8">
        <v>7.9</v>
      </c>
      <c r="AD19" s="8"/>
      <c r="AE19" s="8">
        <v>8.5</v>
      </c>
      <c r="AF19" s="8"/>
      <c r="AG19" s="8">
        <v>9.9</v>
      </c>
      <c r="AH19" s="8"/>
      <c r="AI19" s="8">
        <v>8.1999999999999993</v>
      </c>
      <c r="AJ19" s="8"/>
      <c r="AK19" s="8">
        <v>9.6999999999999993</v>
      </c>
      <c r="AL19" s="8"/>
      <c r="AM19" s="9">
        <f t="shared" si="4"/>
        <v>8.25</v>
      </c>
      <c r="AN19" s="1" t="s">
        <v>79</v>
      </c>
      <c r="AO19" s="8">
        <v>6.6</v>
      </c>
      <c r="AP19" s="8"/>
      <c r="AQ19" s="8"/>
      <c r="AR19" s="8">
        <v>6.8</v>
      </c>
      <c r="AS19" s="8">
        <v>6.3</v>
      </c>
      <c r="AT19" s="8"/>
      <c r="AU19" s="8">
        <v>6</v>
      </c>
      <c r="AV19" s="8"/>
      <c r="AW19" s="8">
        <v>8.4</v>
      </c>
      <c r="AX19" s="8"/>
      <c r="AY19" s="8">
        <v>8</v>
      </c>
      <c r="AZ19" s="8"/>
      <c r="BA19" s="8">
        <v>6.7</v>
      </c>
      <c r="BB19" s="8"/>
      <c r="BC19" s="8">
        <v>7.5</v>
      </c>
      <c r="BD19" s="8"/>
      <c r="BE19" s="8">
        <v>7</v>
      </c>
      <c r="BF19" s="8"/>
      <c r="BG19" s="9">
        <f t="shared" si="5"/>
        <v>7.19</v>
      </c>
      <c r="BH19" s="1" t="s">
        <v>79</v>
      </c>
      <c r="BI19" s="8">
        <v>6.7</v>
      </c>
      <c r="BJ19" s="8"/>
      <c r="BK19" s="8">
        <v>8.3000000000000007</v>
      </c>
      <c r="BL19" s="8"/>
      <c r="BM19" s="8"/>
      <c r="BN19" s="8">
        <v>7.7</v>
      </c>
      <c r="BO19" s="8">
        <v>8.4</v>
      </c>
      <c r="BP19" s="8"/>
      <c r="BQ19" s="8">
        <v>9.1999999999999993</v>
      </c>
      <c r="BR19" s="8"/>
      <c r="BS19" s="8">
        <v>7.4</v>
      </c>
      <c r="BT19" s="8"/>
      <c r="BU19" s="8">
        <v>9.4</v>
      </c>
      <c r="BV19" s="8"/>
      <c r="BW19" s="8">
        <v>9.3000000000000007</v>
      </c>
      <c r="BX19" s="8"/>
      <c r="BY19" s="8">
        <v>9</v>
      </c>
      <c r="BZ19" s="8"/>
      <c r="CA19" s="8">
        <v>8.5</v>
      </c>
      <c r="CB19" s="8"/>
      <c r="CC19" s="9">
        <f t="shared" si="0"/>
        <v>8.5299999999999994</v>
      </c>
      <c r="CD19" s="1" t="s">
        <v>79</v>
      </c>
      <c r="CE19" s="8">
        <v>7.4</v>
      </c>
      <c r="CF19" s="8"/>
      <c r="CG19" s="8">
        <v>7.5</v>
      </c>
      <c r="CH19" s="8"/>
      <c r="CI19" s="8">
        <v>8.6999999999999993</v>
      </c>
      <c r="CJ19" s="8"/>
      <c r="CK19" s="8">
        <v>8.8000000000000007</v>
      </c>
      <c r="CL19" s="8"/>
      <c r="CM19" s="8">
        <v>9.1999999999999993</v>
      </c>
      <c r="CN19" s="8"/>
      <c r="CO19" s="8">
        <v>7.7</v>
      </c>
      <c r="CP19" s="8"/>
      <c r="CQ19" s="8">
        <v>8</v>
      </c>
      <c r="CR19" s="8"/>
      <c r="CS19" s="8">
        <v>8.8000000000000007</v>
      </c>
      <c r="CT19" s="8"/>
      <c r="CU19" s="9">
        <f t="shared" si="6"/>
        <v>8.24</v>
      </c>
      <c r="CW19" s="8">
        <v>8</v>
      </c>
      <c r="CX19" s="8"/>
      <c r="CY19" s="8">
        <v>9</v>
      </c>
      <c r="CZ19" s="8"/>
      <c r="DA19" s="8">
        <v>8</v>
      </c>
      <c r="DB19" s="8"/>
      <c r="DC19" s="8">
        <v>8.3000000000000007</v>
      </c>
      <c r="DD19" s="8"/>
      <c r="DE19" s="8">
        <v>8</v>
      </c>
      <c r="DF19" s="8"/>
      <c r="DG19" s="8">
        <v>7.8</v>
      </c>
      <c r="DH19" s="8"/>
      <c r="DI19" s="8">
        <v>8.5</v>
      </c>
      <c r="DJ19" s="8"/>
      <c r="DK19" s="8">
        <v>8.1999999999999993</v>
      </c>
      <c r="DL19" s="8"/>
      <c r="DM19" s="8">
        <v>7.3</v>
      </c>
      <c r="DN19" s="8"/>
      <c r="DO19" s="8">
        <v>7.9</v>
      </c>
      <c r="DP19" s="8"/>
      <c r="DQ19" s="9">
        <f t="shared" si="1"/>
        <v>8.09</v>
      </c>
      <c r="DS19" s="8">
        <v>8</v>
      </c>
      <c r="DT19" s="8"/>
      <c r="DU19" s="8">
        <v>8.4</v>
      </c>
      <c r="DV19" s="8"/>
      <c r="DW19" s="8">
        <v>8.1999999999999993</v>
      </c>
      <c r="DX19" s="8"/>
      <c r="DY19" s="8">
        <v>9.4</v>
      </c>
      <c r="DZ19" s="8"/>
      <c r="EA19" s="8">
        <v>8.3000000000000007</v>
      </c>
      <c r="EB19" s="8"/>
      <c r="EC19" s="8">
        <v>9.4</v>
      </c>
      <c r="ED19" s="8"/>
      <c r="EE19" s="8">
        <v>8.6999999999999993</v>
      </c>
      <c r="EF19" s="8"/>
      <c r="EG19" s="9">
        <f t="shared" si="2"/>
        <v>8.81</v>
      </c>
    </row>
    <row r="20" spans="1:138" x14ac:dyDescent="0.2">
      <c r="A20" s="1">
        <v>9</v>
      </c>
      <c r="B20" s="5" t="s">
        <v>440</v>
      </c>
      <c r="C20" s="1" t="s">
        <v>441</v>
      </c>
      <c r="D20" s="5" t="s">
        <v>8</v>
      </c>
      <c r="E20" s="5" t="s">
        <v>442</v>
      </c>
      <c r="F20" s="5" t="s">
        <v>22</v>
      </c>
      <c r="G20" s="8">
        <v>8</v>
      </c>
      <c r="H20" s="8"/>
      <c r="I20" s="8">
        <v>8</v>
      </c>
      <c r="J20" s="8"/>
      <c r="K20" s="8">
        <v>9</v>
      </c>
      <c r="L20" s="8"/>
      <c r="M20" s="8">
        <v>7.6</v>
      </c>
      <c r="N20" s="8"/>
      <c r="O20" s="8">
        <v>7.3</v>
      </c>
      <c r="P20" s="8"/>
      <c r="Q20" s="8">
        <v>6.9</v>
      </c>
      <c r="R20" s="8"/>
      <c r="S20" s="9">
        <f t="shared" si="3"/>
        <v>7.2166666666666677</v>
      </c>
      <c r="U20" s="8"/>
      <c r="V20" s="8">
        <v>5.8</v>
      </c>
      <c r="W20" s="8">
        <v>7.2</v>
      </c>
      <c r="X20" s="8"/>
      <c r="Y20" s="8">
        <v>6.8</v>
      </c>
      <c r="Z20" s="8"/>
      <c r="AA20" s="8">
        <v>9</v>
      </c>
      <c r="AB20" s="8"/>
      <c r="AC20" s="8">
        <v>7.8</v>
      </c>
      <c r="AD20" s="8"/>
      <c r="AE20" s="8">
        <v>8.5</v>
      </c>
      <c r="AF20" s="8"/>
      <c r="AG20" s="8">
        <v>8.6999999999999993</v>
      </c>
      <c r="AH20" s="8"/>
      <c r="AI20" s="8">
        <v>7.3</v>
      </c>
      <c r="AJ20" s="8"/>
      <c r="AK20" s="8">
        <v>6.5</v>
      </c>
      <c r="AL20" s="8"/>
      <c r="AM20" s="9">
        <f t="shared" si="4"/>
        <v>7.36</v>
      </c>
      <c r="AN20" s="1" t="s">
        <v>79</v>
      </c>
      <c r="AO20" s="8">
        <v>6.4</v>
      </c>
      <c r="AP20" s="8"/>
      <c r="AQ20" s="8"/>
      <c r="AR20" s="8">
        <v>6.7</v>
      </c>
      <c r="AS20" s="8">
        <v>7.9</v>
      </c>
      <c r="AT20" s="8"/>
      <c r="AU20" s="8">
        <v>9</v>
      </c>
      <c r="AV20" s="8"/>
      <c r="AW20" s="8">
        <v>6.5</v>
      </c>
      <c r="AX20" s="8"/>
      <c r="AY20" s="8">
        <v>7</v>
      </c>
      <c r="AZ20" s="8"/>
      <c r="BA20" s="8">
        <v>7.9</v>
      </c>
      <c r="BB20" s="8"/>
      <c r="BC20" s="8">
        <v>7</v>
      </c>
      <c r="BD20" s="8"/>
      <c r="BE20" s="8"/>
      <c r="BF20" s="8">
        <v>7.5</v>
      </c>
      <c r="BG20" s="9">
        <f t="shared" si="5"/>
        <v>7.08</v>
      </c>
      <c r="BH20" s="1" t="s">
        <v>79</v>
      </c>
      <c r="BI20" s="8">
        <v>6.1</v>
      </c>
      <c r="BJ20" s="8"/>
      <c r="BK20" s="8">
        <v>8.3000000000000007</v>
      </c>
      <c r="BL20" s="8"/>
      <c r="BM20" s="8">
        <v>5.5</v>
      </c>
      <c r="BN20" s="8"/>
      <c r="BO20" s="8">
        <v>7.7</v>
      </c>
      <c r="BP20" s="8"/>
      <c r="BQ20" s="8">
        <v>8.3000000000000007</v>
      </c>
      <c r="BR20" s="8"/>
      <c r="BS20" s="8">
        <v>6.5</v>
      </c>
      <c r="BT20" s="8"/>
      <c r="BU20" s="8">
        <v>7.4</v>
      </c>
      <c r="BV20" s="8"/>
      <c r="BW20" s="8"/>
      <c r="BX20" s="8">
        <v>7.5</v>
      </c>
      <c r="BY20" s="8">
        <v>9</v>
      </c>
      <c r="BZ20" s="8"/>
      <c r="CA20" s="8">
        <v>7.6</v>
      </c>
      <c r="CB20" s="8"/>
      <c r="CC20" s="9">
        <f t="shared" si="0"/>
        <v>7.35</v>
      </c>
      <c r="CD20" s="1" t="s">
        <v>79</v>
      </c>
      <c r="CE20" s="8">
        <v>7.5</v>
      </c>
      <c r="CF20" s="8"/>
      <c r="CG20" s="8"/>
      <c r="CH20" s="8">
        <v>8.1999999999999993</v>
      </c>
      <c r="CI20" s="8">
        <v>7.8</v>
      </c>
      <c r="CJ20" s="8"/>
      <c r="CK20" s="8">
        <v>8.1999999999999993</v>
      </c>
      <c r="CL20" s="8"/>
      <c r="CM20" s="8">
        <v>8.3000000000000007</v>
      </c>
      <c r="CN20" s="8"/>
      <c r="CO20" s="8">
        <v>7.2</v>
      </c>
      <c r="CP20" s="8"/>
      <c r="CQ20" s="8">
        <v>8.3000000000000007</v>
      </c>
      <c r="CR20" s="8"/>
      <c r="CS20" s="8">
        <v>6.9</v>
      </c>
      <c r="CT20" s="8"/>
      <c r="CU20" s="9">
        <f t="shared" si="6"/>
        <v>7.78</v>
      </c>
      <c r="CV20" s="1" t="s">
        <v>79</v>
      </c>
      <c r="CW20" s="8">
        <v>8.3000000000000007</v>
      </c>
      <c r="CX20" s="8"/>
      <c r="CY20" s="8">
        <v>8.3000000000000007</v>
      </c>
      <c r="CZ20" s="8"/>
      <c r="DA20" s="8">
        <v>6.7</v>
      </c>
      <c r="DB20" s="8"/>
      <c r="DC20" s="8">
        <v>6.4</v>
      </c>
      <c r="DD20" s="8"/>
      <c r="DE20" s="8"/>
      <c r="DF20" s="8">
        <v>8.4</v>
      </c>
      <c r="DG20" s="8">
        <v>6.9</v>
      </c>
      <c r="DH20" s="8"/>
      <c r="DI20" s="8">
        <v>8.6999999999999993</v>
      </c>
      <c r="DJ20" s="8"/>
      <c r="DK20" s="8"/>
      <c r="DL20" s="8">
        <v>7.4</v>
      </c>
      <c r="DM20" s="8">
        <v>7.5</v>
      </c>
      <c r="DN20" s="8"/>
      <c r="DO20" s="8">
        <v>7.5</v>
      </c>
      <c r="DP20" s="8"/>
      <c r="DQ20" s="9">
        <f t="shared" si="1"/>
        <v>7.5</v>
      </c>
      <c r="DR20" s="1" t="s">
        <v>79</v>
      </c>
      <c r="DS20" s="8">
        <v>8</v>
      </c>
      <c r="DT20" s="8"/>
      <c r="DU20" s="8">
        <v>7.2</v>
      </c>
      <c r="DV20" s="8"/>
      <c r="DW20" s="8">
        <v>7.5</v>
      </c>
      <c r="DX20" s="8"/>
      <c r="DY20" s="8">
        <v>8.6</v>
      </c>
      <c r="DZ20" s="8"/>
      <c r="EA20" s="8">
        <v>6.7</v>
      </c>
      <c r="EB20" s="8"/>
      <c r="EC20" s="8"/>
      <c r="ED20" s="7">
        <v>4.2</v>
      </c>
      <c r="EE20" s="8">
        <v>7.7</v>
      </c>
      <c r="EF20" s="8"/>
      <c r="EG20" s="9">
        <f t="shared" si="2"/>
        <v>7.01</v>
      </c>
      <c r="EH20" s="1" t="s">
        <v>79</v>
      </c>
    </row>
    <row r="21" spans="1:138" x14ac:dyDescent="0.2">
      <c r="A21" s="1">
        <v>10</v>
      </c>
      <c r="B21" s="5" t="s">
        <v>443</v>
      </c>
      <c r="C21" s="1" t="s">
        <v>444</v>
      </c>
      <c r="D21" s="5" t="s">
        <v>8</v>
      </c>
      <c r="E21" s="5" t="s">
        <v>445</v>
      </c>
      <c r="F21" s="5" t="s">
        <v>446</v>
      </c>
      <c r="G21" s="8">
        <v>7.5</v>
      </c>
      <c r="H21" s="8"/>
      <c r="I21" s="8">
        <v>7</v>
      </c>
      <c r="J21" s="8"/>
      <c r="K21" s="8">
        <v>8</v>
      </c>
      <c r="L21" s="8"/>
      <c r="M21" s="8">
        <v>7.1</v>
      </c>
      <c r="N21" s="8"/>
      <c r="O21" s="8">
        <v>6.8</v>
      </c>
      <c r="P21" s="8"/>
      <c r="Q21" s="8">
        <v>6.3</v>
      </c>
      <c r="R21" s="8"/>
      <c r="S21" s="9">
        <f t="shared" si="3"/>
        <v>6.666666666666667</v>
      </c>
      <c r="U21" s="8">
        <v>6.6</v>
      </c>
      <c r="V21" s="8"/>
      <c r="W21" s="8">
        <v>5.5</v>
      </c>
      <c r="X21" s="8"/>
      <c r="Y21" s="8">
        <v>6.2</v>
      </c>
      <c r="Z21" s="8"/>
      <c r="AA21" s="8">
        <v>8</v>
      </c>
      <c r="AB21" s="8"/>
      <c r="AC21" s="8">
        <v>7.8</v>
      </c>
      <c r="AD21" s="8"/>
      <c r="AE21" s="8">
        <v>8.6999999999999993</v>
      </c>
      <c r="AF21" s="8"/>
      <c r="AG21" s="8">
        <v>8.6999999999999993</v>
      </c>
      <c r="AH21" s="8"/>
      <c r="AI21" s="8">
        <v>6.2</v>
      </c>
      <c r="AJ21" s="8"/>
      <c r="AK21" s="8"/>
      <c r="AL21" s="8">
        <v>8.1999999999999993</v>
      </c>
      <c r="AM21" s="9">
        <f t="shared" si="4"/>
        <v>7.21</v>
      </c>
      <c r="AN21" s="1" t="s">
        <v>79</v>
      </c>
      <c r="AO21" s="8">
        <v>6.3</v>
      </c>
      <c r="AP21" s="8"/>
      <c r="AQ21" s="8">
        <v>7.4</v>
      </c>
      <c r="AR21" s="8"/>
      <c r="AS21" s="8">
        <v>6.3</v>
      </c>
      <c r="AT21" s="8"/>
      <c r="AU21" s="8">
        <v>7</v>
      </c>
      <c r="AV21" s="8"/>
      <c r="AW21" s="8"/>
      <c r="AX21" s="8">
        <v>7.7</v>
      </c>
      <c r="AY21" s="8">
        <v>7</v>
      </c>
      <c r="AZ21" s="8"/>
      <c r="BA21" s="8">
        <v>7</v>
      </c>
      <c r="BB21" s="8"/>
      <c r="BC21" s="8">
        <v>6.5</v>
      </c>
      <c r="BD21" s="8"/>
      <c r="BE21" s="8">
        <v>6.8</v>
      </c>
      <c r="BF21" s="8"/>
      <c r="BG21" s="9">
        <f t="shared" si="5"/>
        <v>6.92</v>
      </c>
      <c r="BH21" s="1" t="s">
        <v>79</v>
      </c>
      <c r="BI21" s="8">
        <v>6.1</v>
      </c>
      <c r="BJ21" s="8"/>
      <c r="BK21" s="8">
        <v>7.5</v>
      </c>
      <c r="BL21" s="8"/>
      <c r="BM21" s="8">
        <v>5</v>
      </c>
      <c r="BN21" s="8"/>
      <c r="BO21" s="8">
        <v>8.5</v>
      </c>
      <c r="BP21" s="8"/>
      <c r="BQ21" s="8">
        <v>7.8</v>
      </c>
      <c r="BR21" s="8"/>
      <c r="BS21" s="8">
        <v>5.9</v>
      </c>
      <c r="BT21" s="8"/>
      <c r="BU21" s="8">
        <v>6.2</v>
      </c>
      <c r="BV21" s="8"/>
      <c r="BW21" s="8">
        <v>8</v>
      </c>
      <c r="BX21" s="8"/>
      <c r="BY21" s="8">
        <v>7.8</v>
      </c>
      <c r="BZ21" s="8"/>
      <c r="CA21" s="8">
        <v>8</v>
      </c>
      <c r="CB21" s="8"/>
      <c r="CC21" s="9">
        <f t="shared" si="0"/>
        <v>7.08</v>
      </c>
      <c r="CE21" s="8">
        <v>6.8</v>
      </c>
      <c r="CF21" s="8"/>
      <c r="CG21" s="8"/>
      <c r="CH21" s="8">
        <v>6.8</v>
      </c>
      <c r="CI21" s="8">
        <v>7.2</v>
      </c>
      <c r="CJ21" s="8"/>
      <c r="CK21" s="8">
        <v>6.8</v>
      </c>
      <c r="CL21" s="8"/>
      <c r="CM21" s="8">
        <v>7.3</v>
      </c>
      <c r="CN21" s="8"/>
      <c r="CO21" s="8"/>
      <c r="CP21" s="8">
        <v>6.9</v>
      </c>
      <c r="CQ21" s="8">
        <v>7.9</v>
      </c>
      <c r="CR21" s="8"/>
      <c r="CS21" s="8">
        <v>6.3</v>
      </c>
      <c r="CT21" s="8"/>
      <c r="CU21" s="9">
        <f t="shared" si="6"/>
        <v>7</v>
      </c>
      <c r="CV21" s="1" t="s">
        <v>79</v>
      </c>
      <c r="CW21" s="8">
        <v>8</v>
      </c>
      <c r="CX21" s="8"/>
      <c r="CY21" s="8">
        <v>6.5</v>
      </c>
      <c r="CZ21" s="8"/>
      <c r="DA21" s="8">
        <v>6.4</v>
      </c>
      <c r="DB21" s="8"/>
      <c r="DC21" s="8">
        <v>7</v>
      </c>
      <c r="DD21" s="8"/>
      <c r="DE21" s="8">
        <v>6.2</v>
      </c>
      <c r="DF21" s="8"/>
      <c r="DG21" s="8">
        <v>6.5</v>
      </c>
      <c r="DH21" s="8"/>
      <c r="DI21" s="8">
        <v>8</v>
      </c>
      <c r="DJ21" s="8"/>
      <c r="DK21" s="8">
        <v>6.8</v>
      </c>
      <c r="DL21" s="8"/>
      <c r="DM21" s="8">
        <v>6.9</v>
      </c>
      <c r="DN21" s="8"/>
      <c r="DO21" s="8">
        <v>7.2</v>
      </c>
      <c r="DP21" s="8"/>
      <c r="DQ21" s="9">
        <f t="shared" si="1"/>
        <v>6.82</v>
      </c>
      <c r="DS21" s="8">
        <v>7</v>
      </c>
      <c r="DT21" s="8"/>
      <c r="DU21" s="8">
        <v>7</v>
      </c>
      <c r="DV21" s="8"/>
      <c r="DW21" s="8"/>
      <c r="DX21" s="7">
        <v>5.4</v>
      </c>
      <c r="DY21" s="8">
        <v>7.9</v>
      </c>
      <c r="DZ21" s="8"/>
      <c r="EA21" s="8">
        <v>6.5</v>
      </c>
      <c r="EB21" s="8"/>
      <c r="EC21" s="8">
        <v>7.7</v>
      </c>
      <c r="ED21" s="8"/>
      <c r="EE21" s="8">
        <v>8.1999999999999993</v>
      </c>
      <c r="EF21" s="8"/>
      <c r="EG21" s="9">
        <f t="shared" si="2"/>
        <v>7.2</v>
      </c>
      <c r="EH21" s="1" t="s">
        <v>79</v>
      </c>
    </row>
    <row r="22" spans="1:138" x14ac:dyDescent="0.2">
      <c r="A22" s="1">
        <v>11</v>
      </c>
      <c r="B22" s="5" t="s">
        <v>447</v>
      </c>
      <c r="C22" s="1" t="s">
        <v>292</v>
      </c>
      <c r="D22" s="5" t="s">
        <v>8</v>
      </c>
      <c r="E22" s="5" t="s">
        <v>448</v>
      </c>
      <c r="F22" s="5" t="s">
        <v>22</v>
      </c>
      <c r="G22" s="8">
        <v>6</v>
      </c>
      <c r="H22" s="8"/>
      <c r="I22" s="8">
        <v>7.5</v>
      </c>
      <c r="J22" s="8"/>
      <c r="K22" s="8">
        <v>8</v>
      </c>
      <c r="L22" s="8"/>
      <c r="M22" s="8">
        <v>7.4</v>
      </c>
      <c r="N22" s="8"/>
      <c r="O22" s="8">
        <v>6.8</v>
      </c>
      <c r="P22" s="8"/>
      <c r="Q22" s="8">
        <v>6.8</v>
      </c>
      <c r="R22" s="8"/>
      <c r="S22" s="9">
        <f t="shared" si="3"/>
        <v>6.666666666666667</v>
      </c>
      <c r="U22" s="8">
        <v>7</v>
      </c>
      <c r="V22" s="8"/>
      <c r="W22" s="8">
        <v>6</v>
      </c>
      <c r="X22" s="8"/>
      <c r="Y22" s="8"/>
      <c r="Z22" s="8">
        <v>6.8</v>
      </c>
      <c r="AA22" s="8">
        <v>6</v>
      </c>
      <c r="AB22" s="8"/>
      <c r="AC22" s="8">
        <v>7.3</v>
      </c>
      <c r="AD22" s="8"/>
      <c r="AE22" s="8">
        <v>8.6999999999999993</v>
      </c>
      <c r="AF22" s="8"/>
      <c r="AG22" s="8">
        <v>7.7</v>
      </c>
      <c r="AH22" s="8"/>
      <c r="AI22" s="8">
        <v>6.5</v>
      </c>
      <c r="AJ22" s="8"/>
      <c r="AK22" s="8">
        <v>7.5</v>
      </c>
      <c r="AL22" s="8"/>
      <c r="AM22" s="9">
        <f t="shared" si="4"/>
        <v>7.1</v>
      </c>
      <c r="AN22" s="1" t="s">
        <v>79</v>
      </c>
      <c r="AO22" s="8">
        <v>5.6</v>
      </c>
      <c r="AP22" s="8"/>
      <c r="AQ22" s="8">
        <v>6.5</v>
      </c>
      <c r="AR22" s="8"/>
      <c r="AS22" s="8">
        <v>7.3</v>
      </c>
      <c r="AT22" s="8"/>
      <c r="AU22" s="8">
        <v>8</v>
      </c>
      <c r="AV22" s="8"/>
      <c r="AW22" s="8"/>
      <c r="AX22" s="8">
        <v>6.7</v>
      </c>
      <c r="AY22" s="8">
        <v>6.8</v>
      </c>
      <c r="AZ22" s="8"/>
      <c r="BA22" s="8">
        <v>8.1999999999999993</v>
      </c>
      <c r="BB22" s="8"/>
      <c r="BC22" s="8">
        <v>7</v>
      </c>
      <c r="BD22" s="8"/>
      <c r="BE22" s="8">
        <v>6.5</v>
      </c>
      <c r="BF22" s="8"/>
      <c r="BG22" s="9">
        <f t="shared" si="5"/>
        <v>6.8</v>
      </c>
      <c r="BH22" s="1" t="s">
        <v>79</v>
      </c>
      <c r="BI22" s="8">
        <v>6.3</v>
      </c>
      <c r="BJ22" s="8"/>
      <c r="BK22" s="8">
        <v>7.5</v>
      </c>
      <c r="BL22" s="8"/>
      <c r="BM22" s="8"/>
      <c r="BN22" s="8">
        <v>7.7</v>
      </c>
      <c r="BO22" s="8">
        <v>7.5</v>
      </c>
      <c r="BP22" s="8"/>
      <c r="BQ22" s="8">
        <v>8.6</v>
      </c>
      <c r="BR22" s="8"/>
      <c r="BS22" s="8">
        <v>5.9</v>
      </c>
      <c r="BT22" s="8"/>
      <c r="BU22" s="8">
        <v>6.2</v>
      </c>
      <c r="BV22" s="8"/>
      <c r="BW22" s="8"/>
      <c r="BX22" s="8">
        <v>8.6999999999999993</v>
      </c>
      <c r="BY22" s="8">
        <v>8.6999999999999993</v>
      </c>
      <c r="BZ22" s="8"/>
      <c r="CA22" s="8">
        <v>9.1</v>
      </c>
      <c r="CB22" s="8"/>
      <c r="CC22" s="9">
        <f t="shared" si="0"/>
        <v>7.66</v>
      </c>
      <c r="CD22" s="1" t="s">
        <v>79</v>
      </c>
      <c r="CE22" s="8">
        <v>7</v>
      </c>
      <c r="CF22" s="8"/>
      <c r="CG22" s="8">
        <v>7.5</v>
      </c>
      <c r="CH22" s="8"/>
      <c r="CI22" s="8">
        <v>7</v>
      </c>
      <c r="CJ22" s="8"/>
      <c r="CK22" s="8">
        <v>7.9</v>
      </c>
      <c r="CL22" s="8"/>
      <c r="CM22" s="8">
        <v>7.3</v>
      </c>
      <c r="CN22" s="8"/>
      <c r="CO22" s="8">
        <v>6.7</v>
      </c>
      <c r="CP22" s="8"/>
      <c r="CQ22" s="8">
        <v>8.1999999999999993</v>
      </c>
      <c r="CR22" s="8"/>
      <c r="CS22" s="8">
        <v>6.8</v>
      </c>
      <c r="CT22" s="8"/>
      <c r="CU22" s="9">
        <f t="shared" si="6"/>
        <v>7.25</v>
      </c>
      <c r="CW22" s="8">
        <v>6.8</v>
      </c>
      <c r="CX22" s="8"/>
      <c r="CY22" s="8">
        <v>6.7</v>
      </c>
      <c r="CZ22" s="8"/>
      <c r="DA22" s="8">
        <v>6.3</v>
      </c>
      <c r="DB22" s="8"/>
      <c r="DC22" s="8">
        <v>7</v>
      </c>
      <c r="DD22" s="8"/>
      <c r="DE22" s="8">
        <v>7</v>
      </c>
      <c r="DF22" s="8"/>
      <c r="DG22" s="8">
        <v>6.9</v>
      </c>
      <c r="DH22" s="8"/>
      <c r="DI22" s="8">
        <v>8.4</v>
      </c>
      <c r="DJ22" s="8"/>
      <c r="DK22" s="8">
        <v>7.3</v>
      </c>
      <c r="DL22" s="8"/>
      <c r="DM22" s="8">
        <v>7</v>
      </c>
      <c r="DN22" s="8"/>
      <c r="DO22" s="8">
        <v>7.8</v>
      </c>
      <c r="DP22" s="8"/>
      <c r="DQ22" s="9">
        <f t="shared" si="1"/>
        <v>7.14</v>
      </c>
      <c r="DS22" s="8">
        <v>8</v>
      </c>
      <c r="DT22" s="8"/>
      <c r="DU22" s="8">
        <v>6.9</v>
      </c>
      <c r="DV22" s="8"/>
      <c r="DW22" s="8">
        <v>6.7</v>
      </c>
      <c r="DX22" s="8"/>
      <c r="DY22" s="8">
        <v>8.1999999999999993</v>
      </c>
      <c r="DZ22" s="8"/>
      <c r="EA22" s="8">
        <v>6.9</v>
      </c>
      <c r="EB22" s="8"/>
      <c r="EC22" s="8">
        <v>7.8</v>
      </c>
      <c r="ED22" s="8"/>
      <c r="EE22" s="8">
        <v>8.6999999999999993</v>
      </c>
      <c r="EF22" s="8"/>
      <c r="EG22" s="9">
        <f t="shared" si="2"/>
        <v>7.55</v>
      </c>
    </row>
    <row r="23" spans="1:138" x14ac:dyDescent="0.2">
      <c r="A23" s="1">
        <v>12</v>
      </c>
      <c r="B23" s="5" t="s">
        <v>449</v>
      </c>
      <c r="C23" s="1" t="s">
        <v>450</v>
      </c>
      <c r="D23" s="5" t="s">
        <v>3</v>
      </c>
      <c r="E23" s="5" t="s">
        <v>451</v>
      </c>
      <c r="F23" s="5" t="s">
        <v>452</v>
      </c>
      <c r="G23" s="8">
        <v>7</v>
      </c>
      <c r="H23" s="8"/>
      <c r="I23" s="8">
        <v>7.5</v>
      </c>
      <c r="J23" s="8"/>
      <c r="K23" s="8">
        <v>8</v>
      </c>
      <c r="L23" s="8"/>
      <c r="M23" s="8"/>
      <c r="N23" s="8">
        <v>7</v>
      </c>
      <c r="O23" s="8">
        <v>6.5</v>
      </c>
      <c r="P23" s="8"/>
      <c r="Q23" s="8">
        <v>6</v>
      </c>
      <c r="R23" s="8"/>
      <c r="S23" s="9">
        <f t="shared" si="3"/>
        <v>6.333333333333333</v>
      </c>
      <c r="T23" s="1" t="s">
        <v>79</v>
      </c>
      <c r="U23" s="8">
        <v>5.9</v>
      </c>
      <c r="V23" s="8"/>
      <c r="W23" s="8">
        <v>5.3</v>
      </c>
      <c r="X23" s="8"/>
      <c r="Y23" s="8">
        <v>5.3</v>
      </c>
      <c r="Z23" s="8"/>
      <c r="AA23" s="8"/>
      <c r="AB23" s="8">
        <v>7</v>
      </c>
      <c r="AC23" s="8">
        <v>7.3</v>
      </c>
      <c r="AD23" s="8"/>
      <c r="AE23" s="8">
        <v>8.5</v>
      </c>
      <c r="AF23" s="8"/>
      <c r="AG23" s="8">
        <v>5.8</v>
      </c>
      <c r="AH23" s="8"/>
      <c r="AI23" s="8">
        <v>7</v>
      </c>
      <c r="AJ23" s="8"/>
      <c r="AK23" s="8"/>
      <c r="AL23" s="8">
        <v>7.2</v>
      </c>
      <c r="AM23" s="9">
        <f t="shared" si="4"/>
        <v>6.46</v>
      </c>
      <c r="AN23" s="1" t="s">
        <v>79</v>
      </c>
      <c r="AO23" s="8">
        <v>7</v>
      </c>
      <c r="AP23" s="8"/>
      <c r="AQ23" s="8"/>
      <c r="AR23" s="8">
        <v>6.7</v>
      </c>
      <c r="AS23" s="8"/>
      <c r="AT23" s="8">
        <v>7.4</v>
      </c>
      <c r="AU23" s="8">
        <v>8</v>
      </c>
      <c r="AV23" s="8"/>
      <c r="AW23" s="8">
        <v>6.8</v>
      </c>
      <c r="AX23" s="8"/>
      <c r="AY23" s="8">
        <v>6.8</v>
      </c>
      <c r="AZ23" s="8"/>
      <c r="BA23" s="8"/>
      <c r="BB23" s="8">
        <v>6.8</v>
      </c>
      <c r="BC23" s="8">
        <v>6</v>
      </c>
      <c r="BD23" s="8"/>
      <c r="BE23" s="8">
        <v>6.5</v>
      </c>
      <c r="BF23" s="8"/>
      <c r="BG23" s="9">
        <f t="shared" si="5"/>
        <v>6.75</v>
      </c>
      <c r="BH23" s="1" t="s">
        <v>79</v>
      </c>
      <c r="BI23" s="8">
        <v>6</v>
      </c>
      <c r="BJ23" s="8"/>
      <c r="BK23" s="8">
        <v>6.8</v>
      </c>
      <c r="BL23" s="8"/>
      <c r="BM23" s="8"/>
      <c r="BN23" s="8">
        <v>6</v>
      </c>
      <c r="BO23" s="8">
        <v>8.1999999999999993</v>
      </c>
      <c r="BP23" s="8"/>
      <c r="BQ23" s="8">
        <v>7.9</v>
      </c>
      <c r="BR23" s="8"/>
      <c r="BS23" s="8">
        <v>5.9</v>
      </c>
      <c r="BT23" s="8"/>
      <c r="BU23" s="8">
        <v>7.1</v>
      </c>
      <c r="BV23" s="8"/>
      <c r="BW23" s="8">
        <v>7.1</v>
      </c>
      <c r="BX23" s="8"/>
      <c r="BY23" s="8">
        <v>7.3</v>
      </c>
      <c r="BZ23" s="8"/>
      <c r="CA23" s="8">
        <v>8.3000000000000007</v>
      </c>
      <c r="CB23" s="8"/>
      <c r="CC23" s="9">
        <f t="shared" si="0"/>
        <v>7.13</v>
      </c>
      <c r="CD23" s="1" t="s">
        <v>79</v>
      </c>
      <c r="CE23" s="8">
        <v>6.3</v>
      </c>
      <c r="CF23" s="8"/>
      <c r="CG23" s="8">
        <v>7</v>
      </c>
      <c r="CH23" s="8"/>
      <c r="CI23" s="8">
        <v>6</v>
      </c>
      <c r="CJ23" s="8"/>
      <c r="CK23" s="8">
        <v>6.3</v>
      </c>
      <c r="CL23" s="8"/>
      <c r="CM23" s="8"/>
      <c r="CN23" s="8">
        <v>8.6</v>
      </c>
      <c r="CO23" s="8"/>
      <c r="CP23" s="8">
        <v>6.4</v>
      </c>
      <c r="CQ23" s="8">
        <v>7.6</v>
      </c>
      <c r="CR23" s="8"/>
      <c r="CS23" s="8">
        <v>7.3</v>
      </c>
      <c r="CT23" s="8"/>
      <c r="CU23" s="9">
        <f t="shared" si="6"/>
        <v>6.96</v>
      </c>
      <c r="CV23" s="1" t="s">
        <v>79</v>
      </c>
      <c r="CW23" s="8">
        <v>7.5</v>
      </c>
      <c r="CX23" s="8"/>
      <c r="CY23" s="8">
        <v>6.3</v>
      </c>
      <c r="CZ23" s="8"/>
      <c r="DA23" s="8">
        <v>6.7</v>
      </c>
      <c r="DB23" s="8"/>
      <c r="DC23" s="8">
        <v>7.3</v>
      </c>
      <c r="DD23" s="8"/>
      <c r="DE23" s="8"/>
      <c r="DF23" s="8">
        <v>5.5</v>
      </c>
      <c r="DG23" s="8">
        <v>6.3</v>
      </c>
      <c r="DH23" s="8"/>
      <c r="DI23" s="8">
        <v>7.9</v>
      </c>
      <c r="DJ23" s="8"/>
      <c r="DK23" s="8">
        <v>6.5</v>
      </c>
      <c r="DL23" s="8"/>
      <c r="DM23" s="8">
        <v>6.7</v>
      </c>
      <c r="DN23" s="8"/>
      <c r="DO23" s="8">
        <v>7.4</v>
      </c>
      <c r="DP23" s="8"/>
      <c r="DQ23" s="9">
        <f t="shared" si="1"/>
        <v>6.71</v>
      </c>
      <c r="DR23" s="1" t="s">
        <v>79</v>
      </c>
      <c r="DS23" s="8">
        <v>7.5</v>
      </c>
      <c r="DT23" s="8"/>
      <c r="DU23" s="8">
        <v>7</v>
      </c>
      <c r="DV23" s="8"/>
      <c r="DW23" s="8">
        <v>8</v>
      </c>
      <c r="DX23" s="8"/>
      <c r="DY23" s="8">
        <v>7.4</v>
      </c>
      <c r="DZ23" s="8"/>
      <c r="EA23" s="8"/>
      <c r="EB23" s="8">
        <v>7.8</v>
      </c>
      <c r="EC23" s="8">
        <v>5.9</v>
      </c>
      <c r="ED23" s="8"/>
      <c r="EE23" s="8">
        <v>8.4</v>
      </c>
      <c r="EF23" s="8"/>
      <c r="EG23" s="9">
        <f t="shared" si="2"/>
        <v>7.32</v>
      </c>
      <c r="EH23" s="1" t="s">
        <v>79</v>
      </c>
    </row>
    <row r="24" spans="1:138" x14ac:dyDescent="0.2">
      <c r="A24" s="1">
        <v>13</v>
      </c>
      <c r="B24" s="5" t="s">
        <v>453</v>
      </c>
      <c r="C24" s="1" t="s">
        <v>454</v>
      </c>
      <c r="D24" s="5" t="s">
        <v>8</v>
      </c>
      <c r="E24" s="5" t="s">
        <v>455</v>
      </c>
      <c r="F24" s="5" t="s">
        <v>456</v>
      </c>
      <c r="G24" s="8">
        <v>8</v>
      </c>
      <c r="H24" s="8"/>
      <c r="I24" s="8">
        <v>7.5</v>
      </c>
      <c r="J24" s="8"/>
      <c r="K24" s="8">
        <v>7</v>
      </c>
      <c r="L24" s="8"/>
      <c r="M24" s="8">
        <v>7.7</v>
      </c>
      <c r="N24" s="8"/>
      <c r="O24" s="8">
        <v>7.8</v>
      </c>
      <c r="P24" s="8"/>
      <c r="Q24" s="8">
        <v>6.5</v>
      </c>
      <c r="R24" s="8"/>
      <c r="S24" s="9">
        <f t="shared" si="3"/>
        <v>7.1833333333333336</v>
      </c>
      <c r="U24" s="8"/>
      <c r="V24" s="8">
        <v>5.9</v>
      </c>
      <c r="W24" s="8">
        <v>6</v>
      </c>
      <c r="X24" s="8"/>
      <c r="Y24" s="8">
        <v>5.8</v>
      </c>
      <c r="Z24" s="8"/>
      <c r="AA24" s="8">
        <v>6</v>
      </c>
      <c r="AB24" s="8"/>
      <c r="AC24" s="8">
        <v>8.5</v>
      </c>
      <c r="AD24" s="8"/>
      <c r="AE24" s="8">
        <v>8.6999999999999993</v>
      </c>
      <c r="AF24" s="8"/>
      <c r="AG24" s="8"/>
      <c r="AH24" s="8">
        <v>7.3</v>
      </c>
      <c r="AI24" s="8">
        <v>6.9</v>
      </c>
      <c r="AJ24" s="8"/>
      <c r="AK24" s="8">
        <v>5.7</v>
      </c>
      <c r="AL24" s="8"/>
      <c r="AM24" s="9">
        <f t="shared" si="4"/>
        <v>6.87</v>
      </c>
      <c r="AN24" s="1" t="s">
        <v>79</v>
      </c>
      <c r="AO24" s="8">
        <v>5.7</v>
      </c>
      <c r="AP24" s="8"/>
      <c r="AQ24" s="8">
        <v>6.2</v>
      </c>
      <c r="AR24" s="8"/>
      <c r="AS24" s="8">
        <v>6.7</v>
      </c>
      <c r="AT24" s="8"/>
      <c r="AU24" s="8">
        <v>8</v>
      </c>
      <c r="AV24" s="8"/>
      <c r="AW24" s="8"/>
      <c r="AX24" s="8">
        <v>7.7</v>
      </c>
      <c r="AY24" s="8">
        <v>7.3</v>
      </c>
      <c r="AZ24" s="8"/>
      <c r="BA24" s="8">
        <v>7.5</v>
      </c>
      <c r="BB24" s="8"/>
      <c r="BC24" s="8">
        <v>7</v>
      </c>
      <c r="BD24" s="8"/>
      <c r="BE24" s="8">
        <v>6.9</v>
      </c>
      <c r="BF24" s="8"/>
      <c r="BG24" s="9">
        <f t="shared" si="5"/>
        <v>6.88</v>
      </c>
      <c r="BH24" s="1" t="s">
        <v>79</v>
      </c>
      <c r="BI24" s="8">
        <v>7</v>
      </c>
      <c r="BJ24" s="8"/>
      <c r="BK24" s="8">
        <v>7.5</v>
      </c>
      <c r="BL24" s="8"/>
      <c r="BM24" s="8">
        <v>5.3</v>
      </c>
      <c r="BN24" s="8"/>
      <c r="BO24" s="8">
        <v>7.4</v>
      </c>
      <c r="BP24" s="8"/>
      <c r="BQ24" s="8">
        <v>7.9</v>
      </c>
      <c r="BR24" s="8"/>
      <c r="BS24" s="8">
        <v>6.9</v>
      </c>
      <c r="BT24" s="8"/>
      <c r="BU24" s="8">
        <v>5.5</v>
      </c>
      <c r="BV24" s="8"/>
      <c r="BW24" s="8"/>
      <c r="BX24" s="8">
        <v>8.4</v>
      </c>
      <c r="BY24" s="8">
        <v>8.6999999999999993</v>
      </c>
      <c r="BZ24" s="8"/>
      <c r="CA24" s="8">
        <v>8.9</v>
      </c>
      <c r="CB24" s="8"/>
      <c r="CC24" s="9">
        <f t="shared" si="0"/>
        <v>7.32</v>
      </c>
      <c r="CD24" s="1" t="s">
        <v>79</v>
      </c>
      <c r="CE24" s="8">
        <v>6.8</v>
      </c>
      <c r="CF24" s="8"/>
      <c r="CG24" s="8">
        <v>6.9</v>
      </c>
      <c r="CH24" s="8"/>
      <c r="CI24" s="8">
        <v>6</v>
      </c>
      <c r="CJ24" s="8"/>
      <c r="CK24" s="8">
        <v>7.4</v>
      </c>
      <c r="CL24" s="8"/>
      <c r="CM24" s="8">
        <v>8.1999999999999993</v>
      </c>
      <c r="CN24" s="8"/>
      <c r="CO24" s="8">
        <v>6.9</v>
      </c>
      <c r="CP24" s="8"/>
      <c r="CQ24" s="8">
        <v>7.5</v>
      </c>
      <c r="CR24" s="8"/>
      <c r="CS24" s="8">
        <v>6.7</v>
      </c>
      <c r="CT24" s="8"/>
      <c r="CU24" s="9">
        <f t="shared" si="6"/>
        <v>7.09</v>
      </c>
      <c r="CW24" s="8">
        <v>7.5</v>
      </c>
      <c r="CX24" s="8"/>
      <c r="CY24" s="8">
        <v>6.9</v>
      </c>
      <c r="CZ24" s="8"/>
      <c r="DA24" s="8">
        <v>6.3</v>
      </c>
      <c r="DB24" s="8"/>
      <c r="DC24" s="8">
        <v>7</v>
      </c>
      <c r="DD24" s="8"/>
      <c r="DE24" s="8">
        <v>6.2</v>
      </c>
      <c r="DF24" s="8"/>
      <c r="DG24" s="8"/>
      <c r="DH24" s="8">
        <v>7</v>
      </c>
      <c r="DI24" s="8">
        <v>8.1999999999999993</v>
      </c>
      <c r="DJ24" s="8"/>
      <c r="DK24" s="8">
        <v>7.1</v>
      </c>
      <c r="DL24" s="8"/>
      <c r="DM24" s="8">
        <v>7.4</v>
      </c>
      <c r="DN24" s="8"/>
      <c r="DO24" s="8">
        <v>7.5</v>
      </c>
      <c r="DP24" s="8"/>
      <c r="DQ24" s="9">
        <f t="shared" si="1"/>
        <v>7.06</v>
      </c>
      <c r="DR24" s="1" t="s">
        <v>79</v>
      </c>
      <c r="DS24" s="8">
        <v>8</v>
      </c>
      <c r="DT24" s="8"/>
      <c r="DU24" s="8">
        <v>6.9</v>
      </c>
      <c r="DV24" s="8"/>
      <c r="DW24" s="8">
        <v>6.7</v>
      </c>
      <c r="DX24" s="8"/>
      <c r="DY24" s="8">
        <v>8</v>
      </c>
      <c r="DZ24" s="8"/>
      <c r="EA24" s="8">
        <v>6.6</v>
      </c>
      <c r="EB24" s="8"/>
      <c r="EC24" s="8">
        <v>7.7</v>
      </c>
      <c r="ED24" s="8"/>
      <c r="EE24" s="8">
        <v>8.9</v>
      </c>
      <c r="EF24" s="8"/>
      <c r="EG24" s="9">
        <f t="shared" si="2"/>
        <v>7.46</v>
      </c>
    </row>
    <row r="25" spans="1:138" x14ac:dyDescent="0.2">
      <c r="A25" s="1">
        <v>14</v>
      </c>
      <c r="B25" s="5" t="s">
        <v>457</v>
      </c>
      <c r="C25" s="1" t="s">
        <v>458</v>
      </c>
      <c r="D25" s="5" t="s">
        <v>8</v>
      </c>
      <c r="E25" s="5" t="s">
        <v>459</v>
      </c>
      <c r="F25" s="5" t="s">
        <v>14</v>
      </c>
      <c r="G25" s="8">
        <v>6.5</v>
      </c>
      <c r="H25" s="8"/>
      <c r="I25" s="8">
        <v>8</v>
      </c>
      <c r="J25" s="8"/>
      <c r="K25" s="8">
        <v>8</v>
      </c>
      <c r="L25" s="8"/>
      <c r="M25" s="8">
        <v>7.2</v>
      </c>
      <c r="N25" s="8"/>
      <c r="O25" s="8">
        <v>7.3</v>
      </c>
      <c r="P25" s="8"/>
      <c r="Q25" s="8">
        <v>7.4</v>
      </c>
      <c r="R25" s="8"/>
      <c r="S25" s="9">
        <f t="shared" si="3"/>
        <v>7.2166666666666677</v>
      </c>
      <c r="U25" s="8">
        <v>7.1</v>
      </c>
      <c r="V25" s="8"/>
      <c r="W25" s="8">
        <v>5.9</v>
      </c>
      <c r="X25" s="8"/>
      <c r="Y25" s="8">
        <v>6</v>
      </c>
      <c r="Z25" s="8"/>
      <c r="AA25" s="8">
        <v>7</v>
      </c>
      <c r="AB25" s="8"/>
      <c r="AC25" s="8">
        <v>7.5</v>
      </c>
      <c r="AD25" s="8"/>
      <c r="AE25" s="8">
        <v>8.5</v>
      </c>
      <c r="AF25" s="8"/>
      <c r="AG25" s="8">
        <v>6</v>
      </c>
      <c r="AH25" s="8"/>
      <c r="AI25" s="8">
        <v>7.3</v>
      </c>
      <c r="AJ25" s="8"/>
      <c r="AK25" s="8">
        <v>5.5</v>
      </c>
      <c r="AL25" s="8"/>
      <c r="AM25" s="9">
        <f t="shared" si="4"/>
        <v>6.66</v>
      </c>
      <c r="AO25" s="8">
        <v>7</v>
      </c>
      <c r="AP25" s="8"/>
      <c r="AQ25" s="8">
        <v>7.4</v>
      </c>
      <c r="AR25" s="8"/>
      <c r="AS25" s="8">
        <v>6.5</v>
      </c>
      <c r="AT25" s="8"/>
      <c r="AU25" s="8">
        <v>6</v>
      </c>
      <c r="AV25" s="8"/>
      <c r="AW25" s="8"/>
      <c r="AX25" s="8">
        <v>6.2</v>
      </c>
      <c r="AY25" s="8">
        <v>7.3</v>
      </c>
      <c r="AZ25" s="8"/>
      <c r="BA25" s="8">
        <v>7.2</v>
      </c>
      <c r="BB25" s="8"/>
      <c r="BC25" s="8">
        <v>7</v>
      </c>
      <c r="BD25" s="8"/>
      <c r="BE25" s="8"/>
      <c r="BF25" s="8">
        <v>7.8</v>
      </c>
      <c r="BG25" s="9">
        <f t="shared" si="5"/>
        <v>7.08</v>
      </c>
      <c r="BH25" s="1" t="s">
        <v>79</v>
      </c>
      <c r="BI25" s="8">
        <v>7.2</v>
      </c>
      <c r="BJ25" s="8"/>
      <c r="BK25" s="8">
        <v>7.5</v>
      </c>
      <c r="BL25" s="8"/>
      <c r="BM25" s="8">
        <v>6</v>
      </c>
      <c r="BN25" s="8"/>
      <c r="BO25" s="8">
        <v>8.6999999999999993</v>
      </c>
      <c r="BP25" s="8"/>
      <c r="BQ25" s="8">
        <v>9.3000000000000007</v>
      </c>
      <c r="BR25" s="8"/>
      <c r="BS25" s="8">
        <v>6.3</v>
      </c>
      <c r="BT25" s="8"/>
      <c r="BU25" s="8">
        <v>8.1</v>
      </c>
      <c r="BV25" s="8"/>
      <c r="BW25" s="8">
        <v>7.7</v>
      </c>
      <c r="BX25" s="8"/>
      <c r="BY25" s="8">
        <v>7.8</v>
      </c>
      <c r="BZ25" s="8"/>
      <c r="CA25" s="8">
        <v>8.3000000000000007</v>
      </c>
      <c r="CB25" s="8"/>
      <c r="CC25" s="9">
        <f t="shared" si="0"/>
        <v>7.8</v>
      </c>
      <c r="CE25" s="8">
        <v>7.5</v>
      </c>
      <c r="CF25" s="8"/>
      <c r="CG25" s="8">
        <v>7.4</v>
      </c>
      <c r="CH25" s="8"/>
      <c r="CI25" s="8">
        <v>6.8</v>
      </c>
      <c r="CJ25" s="8"/>
      <c r="CK25" s="8">
        <v>6.8</v>
      </c>
      <c r="CL25" s="8"/>
      <c r="CM25" s="8">
        <v>7.7</v>
      </c>
      <c r="CN25" s="8"/>
      <c r="CO25" s="8"/>
      <c r="CP25" s="8">
        <v>6.6</v>
      </c>
      <c r="CQ25" s="8">
        <v>7.8</v>
      </c>
      <c r="CR25" s="8"/>
      <c r="CS25" s="8">
        <v>7.4</v>
      </c>
      <c r="CT25" s="8"/>
      <c r="CU25" s="9">
        <f t="shared" si="6"/>
        <v>7.25</v>
      </c>
      <c r="CV25" s="1" t="s">
        <v>79</v>
      </c>
      <c r="CW25" s="8">
        <v>8.3000000000000007</v>
      </c>
      <c r="CX25" s="8"/>
      <c r="CY25" s="8">
        <v>7.8</v>
      </c>
      <c r="CZ25" s="8"/>
      <c r="DA25" s="8">
        <v>6.7</v>
      </c>
      <c r="DB25" s="8"/>
      <c r="DC25" s="8">
        <v>6.8</v>
      </c>
      <c r="DD25" s="8"/>
      <c r="DE25" s="8"/>
      <c r="DF25" s="8">
        <v>6.5</v>
      </c>
      <c r="DG25" s="8">
        <v>6.5</v>
      </c>
      <c r="DH25" s="8"/>
      <c r="DI25" s="8">
        <v>8.1999999999999993</v>
      </c>
      <c r="DJ25" s="8"/>
      <c r="DK25" s="8">
        <v>7.3</v>
      </c>
      <c r="DL25" s="8"/>
      <c r="DM25" s="8">
        <v>6.8</v>
      </c>
      <c r="DN25" s="8"/>
      <c r="DO25" s="8">
        <v>7.5</v>
      </c>
      <c r="DP25" s="8"/>
      <c r="DQ25" s="9">
        <f t="shared" si="1"/>
        <v>7.09</v>
      </c>
      <c r="DR25" s="1" t="s">
        <v>79</v>
      </c>
      <c r="DS25" s="8">
        <v>7.5</v>
      </c>
      <c r="DT25" s="8"/>
      <c r="DU25" s="8">
        <v>7.3</v>
      </c>
      <c r="DV25" s="8"/>
      <c r="DW25" s="8"/>
      <c r="DX25" s="7">
        <v>5.8</v>
      </c>
      <c r="DY25" s="8">
        <v>7.4</v>
      </c>
      <c r="DZ25" s="8"/>
      <c r="EA25" s="8">
        <v>7.6</v>
      </c>
      <c r="EB25" s="8"/>
      <c r="EC25" s="8">
        <v>7.8</v>
      </c>
      <c r="ED25" s="8"/>
      <c r="EE25" s="8"/>
      <c r="EF25" s="7">
        <v>6.2</v>
      </c>
      <c r="EG25" s="9">
        <f t="shared" si="2"/>
        <v>7.16</v>
      </c>
      <c r="EH25" s="1" t="s">
        <v>79</v>
      </c>
    </row>
    <row r="26" spans="1:138" x14ac:dyDescent="0.2">
      <c r="A26" s="1">
        <v>15</v>
      </c>
      <c r="B26" s="5" t="s">
        <v>460</v>
      </c>
      <c r="C26" s="1" t="s">
        <v>461</v>
      </c>
      <c r="D26" s="5" t="s">
        <v>3</v>
      </c>
      <c r="E26" s="5" t="s">
        <v>462</v>
      </c>
      <c r="F26" s="5" t="s">
        <v>463</v>
      </c>
      <c r="G26" s="8">
        <v>6</v>
      </c>
      <c r="H26" s="8"/>
      <c r="I26" s="8">
        <v>7.5</v>
      </c>
      <c r="J26" s="8"/>
      <c r="K26" s="8">
        <v>8</v>
      </c>
      <c r="L26" s="8"/>
      <c r="M26" s="8"/>
      <c r="N26" s="8">
        <v>7.9</v>
      </c>
      <c r="O26" s="8"/>
      <c r="P26" s="8">
        <v>7.8</v>
      </c>
      <c r="Q26" s="8">
        <v>6.9</v>
      </c>
      <c r="R26" s="8"/>
      <c r="S26" s="9">
        <f t="shared" si="3"/>
        <v>7.0500000000000007</v>
      </c>
      <c r="T26" s="1" t="s">
        <v>79</v>
      </c>
      <c r="U26" s="8"/>
      <c r="V26" s="8">
        <v>5.9</v>
      </c>
      <c r="W26" s="8">
        <v>5.9</v>
      </c>
      <c r="X26" s="8"/>
      <c r="Y26" s="8"/>
      <c r="Z26" s="8">
        <v>6.7</v>
      </c>
      <c r="AA26" s="8">
        <v>6</v>
      </c>
      <c r="AB26" s="8"/>
      <c r="AC26" s="8">
        <v>7.2</v>
      </c>
      <c r="AD26" s="8"/>
      <c r="AE26" s="8">
        <v>8.5</v>
      </c>
      <c r="AF26" s="8"/>
      <c r="AG26" s="8">
        <v>6.4</v>
      </c>
      <c r="AH26" s="8"/>
      <c r="AI26" s="8">
        <v>6.5</v>
      </c>
      <c r="AJ26" s="8"/>
      <c r="AK26" s="8">
        <v>5.5</v>
      </c>
      <c r="AL26" s="8"/>
      <c r="AM26" s="9">
        <f t="shared" si="4"/>
        <v>6.49</v>
      </c>
      <c r="AN26" s="1" t="s">
        <v>79</v>
      </c>
      <c r="AO26" s="8"/>
      <c r="AP26" s="8">
        <v>6.5</v>
      </c>
      <c r="AQ26" s="8"/>
      <c r="AR26" s="8">
        <v>6.3</v>
      </c>
      <c r="AS26" s="8"/>
      <c r="AT26" s="8">
        <v>7.3</v>
      </c>
      <c r="AU26" s="8">
        <v>7</v>
      </c>
      <c r="AV26" s="8"/>
      <c r="AW26" s="8"/>
      <c r="AX26" s="8">
        <v>7.3</v>
      </c>
      <c r="AY26" s="8">
        <v>6.3</v>
      </c>
      <c r="AZ26" s="8"/>
      <c r="BA26" s="8">
        <v>6.2</v>
      </c>
      <c r="BB26" s="8"/>
      <c r="BC26" s="8">
        <v>6.2</v>
      </c>
      <c r="BD26" s="8"/>
      <c r="BE26" s="8"/>
      <c r="BF26" s="8">
        <v>7.3</v>
      </c>
      <c r="BG26" s="9">
        <f t="shared" si="5"/>
        <v>6.67</v>
      </c>
      <c r="BH26" s="1" t="s">
        <v>79</v>
      </c>
      <c r="BI26" s="8">
        <v>6.4</v>
      </c>
      <c r="BJ26" s="8"/>
      <c r="BK26" s="8">
        <v>7.5</v>
      </c>
      <c r="BL26" s="8"/>
      <c r="BM26" s="8">
        <v>6</v>
      </c>
      <c r="BN26" s="8"/>
      <c r="BO26" s="8">
        <v>7.3</v>
      </c>
      <c r="BP26" s="8"/>
      <c r="BQ26" s="8">
        <v>7.8</v>
      </c>
      <c r="BR26" s="8"/>
      <c r="BS26" s="8">
        <v>6.8</v>
      </c>
      <c r="BT26" s="8"/>
      <c r="BU26" s="8">
        <v>6.3</v>
      </c>
      <c r="BV26" s="8"/>
      <c r="BW26" s="8"/>
      <c r="BX26" s="8">
        <v>6.7</v>
      </c>
      <c r="BY26" s="8">
        <v>8.6999999999999993</v>
      </c>
      <c r="BZ26" s="8"/>
      <c r="CA26" s="8">
        <v>8.1999999999999993</v>
      </c>
      <c r="CB26" s="8"/>
      <c r="CC26" s="9">
        <f t="shared" si="0"/>
        <v>7.1</v>
      </c>
      <c r="CD26" s="1" t="s">
        <v>79</v>
      </c>
      <c r="CE26" s="8">
        <v>6.9</v>
      </c>
      <c r="CF26" s="8"/>
      <c r="CG26" s="8">
        <v>6.5</v>
      </c>
      <c r="CH26" s="8"/>
      <c r="CI26" s="8">
        <v>7.5</v>
      </c>
      <c r="CJ26" s="8"/>
      <c r="CK26" s="8">
        <v>7.2</v>
      </c>
      <c r="CL26" s="8"/>
      <c r="CM26" s="8">
        <v>6.9</v>
      </c>
      <c r="CN26" s="8"/>
      <c r="CO26" s="8"/>
      <c r="CP26" s="8">
        <v>6.7</v>
      </c>
      <c r="CQ26" s="8">
        <v>8.3000000000000007</v>
      </c>
      <c r="CR26" s="8"/>
      <c r="CS26" s="8">
        <v>6.5</v>
      </c>
      <c r="CT26" s="8"/>
      <c r="CU26" s="9">
        <f t="shared" si="6"/>
        <v>7.03</v>
      </c>
      <c r="CV26" s="1" t="s">
        <v>79</v>
      </c>
      <c r="CW26" s="8">
        <v>7.5</v>
      </c>
      <c r="CX26" s="8"/>
      <c r="CY26" s="8"/>
      <c r="CZ26" s="8">
        <v>8</v>
      </c>
      <c r="DA26" s="8">
        <v>6.4</v>
      </c>
      <c r="DB26" s="8"/>
      <c r="DC26" s="8">
        <v>6.9</v>
      </c>
      <c r="DD26" s="8"/>
      <c r="DE26" s="8">
        <v>6.7</v>
      </c>
      <c r="DF26" s="8"/>
      <c r="DG26" s="8">
        <v>5.9</v>
      </c>
      <c r="DH26" s="8"/>
      <c r="DI26" s="8">
        <v>8.1999999999999993</v>
      </c>
      <c r="DJ26" s="8"/>
      <c r="DK26" s="8">
        <v>7.2</v>
      </c>
      <c r="DL26" s="8"/>
      <c r="DM26" s="8">
        <v>6.8</v>
      </c>
      <c r="DN26" s="8"/>
      <c r="DO26" s="8">
        <v>7.3</v>
      </c>
      <c r="DP26" s="8"/>
      <c r="DQ26" s="9">
        <f t="shared" si="1"/>
        <v>6.98</v>
      </c>
      <c r="DR26" s="1" t="s">
        <v>79</v>
      </c>
      <c r="DS26" s="8">
        <v>7.5</v>
      </c>
      <c r="DT26" s="8"/>
      <c r="DU26" s="8">
        <v>6.2</v>
      </c>
      <c r="DV26" s="8"/>
      <c r="DW26" s="8">
        <v>6.2</v>
      </c>
      <c r="DX26" s="8"/>
      <c r="DY26" s="8">
        <v>7.5</v>
      </c>
      <c r="DZ26" s="8"/>
      <c r="EA26" s="8">
        <v>6.9</v>
      </c>
      <c r="EB26" s="8"/>
      <c r="EC26" s="8">
        <v>6.3</v>
      </c>
      <c r="ED26" s="8"/>
      <c r="EE26" s="8">
        <v>8.4</v>
      </c>
      <c r="EF26" s="8"/>
      <c r="EG26" s="9">
        <f t="shared" si="2"/>
        <v>6.91</v>
      </c>
    </row>
    <row r="27" spans="1:138" x14ac:dyDescent="0.2">
      <c r="A27" s="1">
        <v>16</v>
      </c>
      <c r="B27" s="5" t="s">
        <v>464</v>
      </c>
      <c r="C27" s="1" t="s">
        <v>465</v>
      </c>
      <c r="D27" s="5" t="s">
        <v>8</v>
      </c>
      <c r="E27" s="5" t="s">
        <v>466</v>
      </c>
      <c r="F27" s="5" t="s">
        <v>18</v>
      </c>
      <c r="G27" s="8">
        <v>9</v>
      </c>
      <c r="H27" s="8"/>
      <c r="I27" s="8">
        <v>7.5</v>
      </c>
      <c r="J27" s="8"/>
      <c r="K27" s="8">
        <v>7</v>
      </c>
      <c r="L27" s="8"/>
      <c r="M27" s="8">
        <v>7.1</v>
      </c>
      <c r="N27" s="8"/>
      <c r="O27" s="8">
        <v>8.3000000000000007</v>
      </c>
      <c r="P27" s="8"/>
      <c r="Q27" s="8">
        <v>8.3000000000000007</v>
      </c>
      <c r="R27" s="8"/>
      <c r="S27" s="9">
        <f t="shared" si="3"/>
        <v>8.4166666666666661</v>
      </c>
      <c r="U27" s="8"/>
      <c r="V27" s="8">
        <v>5.9</v>
      </c>
      <c r="W27" s="8">
        <v>7</v>
      </c>
      <c r="X27" s="8"/>
      <c r="Y27" s="8">
        <v>6.4</v>
      </c>
      <c r="Z27" s="8"/>
      <c r="AA27" s="8">
        <v>7</v>
      </c>
      <c r="AB27" s="8"/>
      <c r="AC27" s="8">
        <v>8</v>
      </c>
      <c r="AD27" s="8"/>
      <c r="AE27" s="8">
        <v>8.6999999999999993</v>
      </c>
      <c r="AF27" s="8"/>
      <c r="AG27" s="8">
        <v>9.3000000000000007</v>
      </c>
      <c r="AH27" s="8"/>
      <c r="AI27" s="8">
        <v>8</v>
      </c>
      <c r="AJ27" s="8"/>
      <c r="AK27" s="8">
        <v>9.3000000000000007</v>
      </c>
      <c r="AL27" s="8"/>
      <c r="AM27" s="9">
        <f t="shared" si="4"/>
        <v>7.88</v>
      </c>
      <c r="AN27" s="1" t="s">
        <v>79</v>
      </c>
      <c r="AO27" s="8">
        <v>5.9</v>
      </c>
      <c r="AP27" s="8"/>
      <c r="AQ27" s="8"/>
      <c r="AR27" s="8">
        <v>6.4</v>
      </c>
      <c r="AS27" s="8">
        <v>6.3</v>
      </c>
      <c r="AT27" s="8"/>
      <c r="AU27" s="8">
        <v>6</v>
      </c>
      <c r="AV27" s="8"/>
      <c r="AW27" s="8">
        <v>7.4</v>
      </c>
      <c r="AX27" s="8"/>
      <c r="AY27" s="8">
        <v>7.5</v>
      </c>
      <c r="AZ27" s="8"/>
      <c r="BA27" s="8">
        <v>7.5</v>
      </c>
      <c r="BB27" s="8"/>
      <c r="BC27" s="8">
        <v>7.4</v>
      </c>
      <c r="BD27" s="8"/>
      <c r="BE27" s="8">
        <v>9.6999999999999993</v>
      </c>
      <c r="BF27" s="8"/>
      <c r="BG27" s="9">
        <f t="shared" si="5"/>
        <v>7.3</v>
      </c>
      <c r="BH27" s="1" t="s">
        <v>79</v>
      </c>
      <c r="BI27" s="8">
        <v>6.7</v>
      </c>
      <c r="BJ27" s="8"/>
      <c r="BK27" s="8">
        <v>8.3000000000000007</v>
      </c>
      <c r="BL27" s="8"/>
      <c r="BM27" s="8">
        <v>6.5</v>
      </c>
      <c r="BN27" s="8"/>
      <c r="BO27" s="8">
        <v>8.5</v>
      </c>
      <c r="BP27" s="8"/>
      <c r="BQ27" s="8">
        <v>9.3000000000000007</v>
      </c>
      <c r="BR27" s="8"/>
      <c r="BS27" s="8">
        <v>7.7</v>
      </c>
      <c r="BT27" s="8"/>
      <c r="BU27" s="8">
        <v>9.1999999999999993</v>
      </c>
      <c r="BV27" s="8"/>
      <c r="BW27" s="8">
        <v>7.7</v>
      </c>
      <c r="BX27" s="8"/>
      <c r="BY27" s="8">
        <v>9</v>
      </c>
      <c r="BZ27" s="8"/>
      <c r="CA27" s="8">
        <v>8.6</v>
      </c>
      <c r="CB27" s="8"/>
      <c r="CC27" s="9">
        <f t="shared" si="0"/>
        <v>8.2200000000000006</v>
      </c>
      <c r="CE27" s="8">
        <v>6.9</v>
      </c>
      <c r="CF27" s="8"/>
      <c r="CG27" s="8">
        <v>8</v>
      </c>
      <c r="CH27" s="8"/>
      <c r="CI27" s="8">
        <v>8.1999999999999993</v>
      </c>
      <c r="CJ27" s="8"/>
      <c r="CK27" s="8">
        <v>8.4</v>
      </c>
      <c r="CL27" s="8"/>
      <c r="CM27" s="8">
        <v>8.5</v>
      </c>
      <c r="CN27" s="8"/>
      <c r="CO27" s="8">
        <v>8.1999999999999993</v>
      </c>
      <c r="CP27" s="8"/>
      <c r="CQ27" s="8">
        <v>7.9</v>
      </c>
      <c r="CR27" s="8"/>
      <c r="CS27" s="8">
        <v>8.1</v>
      </c>
      <c r="CT27" s="8"/>
      <c r="CU27" s="9">
        <f t="shared" si="6"/>
        <v>8</v>
      </c>
      <c r="CW27" s="8">
        <v>7.8</v>
      </c>
      <c r="CX27" s="8"/>
      <c r="CY27" s="8">
        <v>8.8000000000000007</v>
      </c>
      <c r="CZ27" s="8"/>
      <c r="DA27" s="8">
        <v>7.6</v>
      </c>
      <c r="DB27" s="8"/>
      <c r="DC27" s="8">
        <v>7.3</v>
      </c>
      <c r="DD27" s="8"/>
      <c r="DE27" s="8">
        <v>6.9</v>
      </c>
      <c r="DF27" s="8"/>
      <c r="DG27" s="8">
        <v>6.3</v>
      </c>
      <c r="DH27" s="8"/>
      <c r="DI27" s="8">
        <v>8.5</v>
      </c>
      <c r="DJ27" s="8"/>
      <c r="DK27" s="8">
        <v>7.7</v>
      </c>
      <c r="DL27" s="8"/>
      <c r="DM27" s="8"/>
      <c r="DN27" s="8">
        <v>8.8000000000000007</v>
      </c>
      <c r="DO27" s="8">
        <v>8.4</v>
      </c>
      <c r="DP27" s="8"/>
      <c r="DQ27" s="9">
        <f t="shared" si="1"/>
        <v>7.73</v>
      </c>
      <c r="DR27" s="1" t="s">
        <v>79</v>
      </c>
      <c r="DS27" s="8">
        <v>7.5</v>
      </c>
      <c r="DT27" s="8"/>
      <c r="DU27" s="8">
        <v>8.9</v>
      </c>
      <c r="DV27" s="8"/>
      <c r="DW27" s="8">
        <v>8.3000000000000007</v>
      </c>
      <c r="DX27" s="8"/>
      <c r="DY27" s="8">
        <v>9.4</v>
      </c>
      <c r="DZ27" s="8"/>
      <c r="EA27" s="8">
        <v>7.8</v>
      </c>
      <c r="EB27" s="8"/>
      <c r="EC27" s="8">
        <v>8.6999999999999993</v>
      </c>
      <c r="ED27" s="8"/>
      <c r="EE27" s="8">
        <v>8.6</v>
      </c>
      <c r="EF27" s="8"/>
      <c r="EG27" s="9">
        <f t="shared" si="2"/>
        <v>8.68</v>
      </c>
    </row>
    <row r="28" spans="1:138" x14ac:dyDescent="0.2">
      <c r="A28" s="1">
        <v>17</v>
      </c>
      <c r="B28" s="5" t="s">
        <v>467</v>
      </c>
      <c r="C28" s="1" t="s">
        <v>468</v>
      </c>
      <c r="D28" s="5" t="s">
        <v>8</v>
      </c>
      <c r="E28" s="5" t="s">
        <v>432</v>
      </c>
      <c r="F28" s="5" t="s">
        <v>14</v>
      </c>
      <c r="G28" s="8">
        <v>8</v>
      </c>
      <c r="H28" s="8"/>
      <c r="I28" s="8">
        <v>8</v>
      </c>
      <c r="J28" s="8"/>
      <c r="K28" s="8">
        <v>7</v>
      </c>
      <c r="L28" s="8"/>
      <c r="M28" s="8">
        <v>7.1</v>
      </c>
      <c r="N28" s="8"/>
      <c r="O28" s="8">
        <v>6.3</v>
      </c>
      <c r="P28" s="8"/>
      <c r="Q28" s="8">
        <v>6.8</v>
      </c>
      <c r="R28" s="8"/>
      <c r="S28" s="9">
        <f t="shared" si="3"/>
        <v>6.833333333333333</v>
      </c>
      <c r="U28" s="8"/>
      <c r="V28" s="8">
        <v>5.5</v>
      </c>
      <c r="W28" s="8">
        <v>5.8</v>
      </c>
      <c r="X28" s="8"/>
      <c r="Y28" s="8">
        <v>6.5</v>
      </c>
      <c r="Z28" s="8"/>
      <c r="AA28" s="8">
        <v>8</v>
      </c>
      <c r="AB28" s="8"/>
      <c r="AC28" s="8">
        <v>7.3</v>
      </c>
      <c r="AD28" s="8"/>
      <c r="AE28" s="8">
        <v>8.6999999999999993</v>
      </c>
      <c r="AF28" s="8"/>
      <c r="AG28" s="8">
        <v>7.7</v>
      </c>
      <c r="AH28" s="8"/>
      <c r="AI28" s="8">
        <v>7</v>
      </c>
      <c r="AJ28" s="8"/>
      <c r="AK28" s="8"/>
      <c r="AL28" s="8">
        <v>7.5</v>
      </c>
      <c r="AM28" s="9">
        <f t="shared" si="4"/>
        <v>6.96</v>
      </c>
      <c r="AN28" s="1" t="s">
        <v>79</v>
      </c>
      <c r="AO28" s="8">
        <v>6.1</v>
      </c>
      <c r="AP28" s="8"/>
      <c r="AQ28" s="8">
        <v>7.4</v>
      </c>
      <c r="AR28" s="8"/>
      <c r="AS28" s="8">
        <v>6.3</v>
      </c>
      <c r="AT28" s="8"/>
      <c r="AU28" s="8">
        <v>8</v>
      </c>
      <c r="AV28" s="8"/>
      <c r="AW28" s="8">
        <v>6.7</v>
      </c>
      <c r="AX28" s="8"/>
      <c r="AY28" s="8">
        <v>7.2</v>
      </c>
      <c r="AZ28" s="8"/>
      <c r="BA28" s="8"/>
      <c r="BB28" s="8">
        <v>6.8</v>
      </c>
      <c r="BC28" s="8">
        <v>7</v>
      </c>
      <c r="BD28" s="8"/>
      <c r="BE28" s="8"/>
      <c r="BF28" s="8">
        <v>7.8</v>
      </c>
      <c r="BG28" s="9">
        <f t="shared" si="5"/>
        <v>6.94</v>
      </c>
      <c r="BH28" s="1" t="s">
        <v>79</v>
      </c>
      <c r="BI28" s="8">
        <v>6.2</v>
      </c>
      <c r="BJ28" s="8"/>
      <c r="BK28" s="8">
        <v>6</v>
      </c>
      <c r="BL28" s="8"/>
      <c r="BM28" s="8"/>
      <c r="BN28" s="8">
        <v>7.7</v>
      </c>
      <c r="BO28" s="8">
        <v>6.7</v>
      </c>
      <c r="BP28" s="8"/>
      <c r="BQ28" s="8">
        <v>6.6</v>
      </c>
      <c r="BR28" s="8"/>
      <c r="BS28" s="8">
        <v>6</v>
      </c>
      <c r="BT28" s="8"/>
      <c r="BU28" s="8">
        <v>5.5</v>
      </c>
      <c r="BV28" s="8"/>
      <c r="BW28" s="8"/>
      <c r="BX28" s="8">
        <v>6.5</v>
      </c>
      <c r="BY28" s="8">
        <v>8.5</v>
      </c>
      <c r="BZ28" s="8"/>
      <c r="CA28" s="8">
        <v>8.5</v>
      </c>
      <c r="CB28" s="8"/>
      <c r="CC28" s="9">
        <f t="shared" si="0"/>
        <v>6.81</v>
      </c>
      <c r="CD28" s="1" t="s">
        <v>79</v>
      </c>
      <c r="CE28" s="8">
        <v>7.2</v>
      </c>
      <c r="CF28" s="8"/>
      <c r="CG28" s="8">
        <v>6.5</v>
      </c>
      <c r="CH28" s="8"/>
      <c r="CI28" s="8">
        <v>6.5</v>
      </c>
      <c r="CJ28" s="8"/>
      <c r="CK28" s="8">
        <v>7.2</v>
      </c>
      <c r="CL28" s="8"/>
      <c r="CM28" s="8">
        <v>8.1999999999999993</v>
      </c>
      <c r="CN28" s="8"/>
      <c r="CO28" s="8">
        <v>6.7</v>
      </c>
      <c r="CP28" s="8"/>
      <c r="CQ28" s="8">
        <v>8.6</v>
      </c>
      <c r="CR28" s="8"/>
      <c r="CS28" s="8">
        <v>6.4</v>
      </c>
      <c r="CT28" s="8"/>
      <c r="CU28" s="9">
        <f t="shared" si="6"/>
        <v>7.19</v>
      </c>
      <c r="CW28" s="8">
        <v>8</v>
      </c>
      <c r="CX28" s="8"/>
      <c r="CY28" s="8">
        <v>7.5</v>
      </c>
      <c r="CZ28" s="8"/>
      <c r="DA28" s="8">
        <v>6.8</v>
      </c>
      <c r="DB28" s="8"/>
      <c r="DC28" s="8">
        <v>7.3</v>
      </c>
      <c r="DD28" s="8"/>
      <c r="DE28" s="8">
        <v>6.2</v>
      </c>
      <c r="DF28" s="8"/>
      <c r="DG28" s="8">
        <v>6.5</v>
      </c>
      <c r="DH28" s="8"/>
      <c r="DI28" s="8">
        <v>8</v>
      </c>
      <c r="DJ28" s="8"/>
      <c r="DK28" s="8">
        <v>6.7</v>
      </c>
      <c r="DL28" s="8"/>
      <c r="DM28" s="8">
        <v>6.7</v>
      </c>
      <c r="DN28" s="8"/>
      <c r="DO28" s="8">
        <v>7.7</v>
      </c>
      <c r="DP28" s="8"/>
      <c r="DQ28" s="9">
        <f t="shared" si="1"/>
        <v>7.02</v>
      </c>
      <c r="DS28" s="8">
        <v>8</v>
      </c>
      <c r="DT28" s="8"/>
      <c r="DU28" s="8">
        <v>6.6</v>
      </c>
      <c r="DV28" s="8"/>
      <c r="DW28" s="8"/>
      <c r="DX28" s="7">
        <v>5.2</v>
      </c>
      <c r="DY28" s="8">
        <v>6.9</v>
      </c>
      <c r="DZ28" s="8"/>
      <c r="EA28" s="8">
        <v>6.5</v>
      </c>
      <c r="EB28" s="8"/>
      <c r="EC28" s="8">
        <v>6</v>
      </c>
      <c r="ED28" s="8"/>
      <c r="EE28" s="8">
        <v>5.7</v>
      </c>
      <c r="EF28" s="8"/>
      <c r="EG28" s="9">
        <f t="shared" si="2"/>
        <v>6.28</v>
      </c>
      <c r="EH28" s="1" t="s">
        <v>79</v>
      </c>
    </row>
    <row r="29" spans="1:138" x14ac:dyDescent="0.2">
      <c r="A29" s="1">
        <v>18</v>
      </c>
      <c r="B29" s="5" t="s">
        <v>469</v>
      </c>
      <c r="C29" s="1" t="s">
        <v>470</v>
      </c>
      <c r="D29" s="5" t="s">
        <v>8</v>
      </c>
      <c r="E29" s="5" t="s">
        <v>360</v>
      </c>
      <c r="F29" s="5" t="s">
        <v>14</v>
      </c>
      <c r="G29" s="8">
        <v>7</v>
      </c>
      <c r="H29" s="8"/>
      <c r="I29" s="8">
        <v>7</v>
      </c>
      <c r="J29" s="8"/>
      <c r="K29" s="8">
        <v>8</v>
      </c>
      <c r="L29" s="8"/>
      <c r="M29" s="8">
        <v>7.6</v>
      </c>
      <c r="N29" s="8"/>
      <c r="O29" s="8">
        <v>7.7</v>
      </c>
      <c r="P29" s="8"/>
      <c r="Q29" s="8">
        <v>6.5</v>
      </c>
      <c r="R29" s="8"/>
      <c r="S29" s="9">
        <f t="shared" si="3"/>
        <v>6.9833333333333334</v>
      </c>
      <c r="U29" s="8">
        <v>6.8</v>
      </c>
      <c r="V29" s="8"/>
      <c r="W29" s="8">
        <v>5.3</v>
      </c>
      <c r="X29" s="8"/>
      <c r="Y29" s="8"/>
      <c r="Z29" s="8">
        <v>6.3</v>
      </c>
      <c r="AA29" s="8">
        <v>8</v>
      </c>
      <c r="AB29" s="8"/>
      <c r="AC29" s="8">
        <v>8.6999999999999993</v>
      </c>
      <c r="AD29" s="8"/>
      <c r="AE29" s="8">
        <v>8.6999999999999993</v>
      </c>
      <c r="AF29" s="8"/>
      <c r="AG29" s="8">
        <v>7.5</v>
      </c>
      <c r="AH29" s="8"/>
      <c r="AI29" s="8">
        <v>7.8</v>
      </c>
      <c r="AJ29" s="8"/>
      <c r="AK29" s="8"/>
      <c r="AL29" s="8">
        <v>6.7</v>
      </c>
      <c r="AM29" s="9">
        <f t="shared" si="4"/>
        <v>7.27</v>
      </c>
      <c r="AN29" s="1" t="s">
        <v>79</v>
      </c>
      <c r="AO29" s="8">
        <v>6</v>
      </c>
      <c r="AP29" s="8"/>
      <c r="AQ29" s="8">
        <v>6.5</v>
      </c>
      <c r="AR29" s="8"/>
      <c r="AS29" s="8">
        <v>7</v>
      </c>
      <c r="AT29" s="8"/>
      <c r="AU29" s="8">
        <v>7</v>
      </c>
      <c r="AV29" s="8"/>
      <c r="AW29" s="8"/>
      <c r="AX29" s="8">
        <v>6.3</v>
      </c>
      <c r="AY29" s="8">
        <v>7.3</v>
      </c>
      <c r="AZ29" s="8"/>
      <c r="BA29" s="8">
        <v>6.3</v>
      </c>
      <c r="BB29" s="8"/>
      <c r="BC29" s="8">
        <v>6.5</v>
      </c>
      <c r="BD29" s="8"/>
      <c r="BE29" s="8">
        <v>7.4</v>
      </c>
      <c r="BF29" s="8"/>
      <c r="BG29" s="9">
        <f t="shared" si="5"/>
        <v>6.65</v>
      </c>
      <c r="BH29" s="1" t="s">
        <v>79</v>
      </c>
      <c r="BI29" s="8">
        <v>6.2</v>
      </c>
      <c r="BJ29" s="8"/>
      <c r="BK29" s="8">
        <v>6.5</v>
      </c>
      <c r="BL29" s="8"/>
      <c r="BM29" s="8">
        <v>5.8</v>
      </c>
      <c r="BN29" s="8"/>
      <c r="BO29" s="8">
        <v>6.7</v>
      </c>
      <c r="BP29" s="8"/>
      <c r="BQ29" s="8">
        <v>8.9</v>
      </c>
      <c r="BR29" s="8"/>
      <c r="BS29" s="8">
        <v>7.2</v>
      </c>
      <c r="BT29" s="8"/>
      <c r="BU29" s="8">
        <v>7.2</v>
      </c>
      <c r="BV29" s="8"/>
      <c r="BW29" s="8">
        <v>7.6</v>
      </c>
      <c r="BX29" s="8"/>
      <c r="BY29" s="8">
        <v>8.6999999999999993</v>
      </c>
      <c r="BZ29" s="8"/>
      <c r="CA29" s="8">
        <v>8.3000000000000007</v>
      </c>
      <c r="CB29" s="8"/>
      <c r="CC29" s="9">
        <f t="shared" si="0"/>
        <v>7.47</v>
      </c>
      <c r="CE29" s="8">
        <v>7</v>
      </c>
      <c r="CF29" s="8"/>
      <c r="CG29" s="8">
        <v>7.3</v>
      </c>
      <c r="CH29" s="8"/>
      <c r="CI29" s="8">
        <v>7.3</v>
      </c>
      <c r="CJ29" s="8"/>
      <c r="CK29" s="8">
        <v>6.9</v>
      </c>
      <c r="CL29" s="8"/>
      <c r="CM29" s="8">
        <v>7.5</v>
      </c>
      <c r="CN29" s="8"/>
      <c r="CO29" s="8"/>
      <c r="CP29" s="8">
        <v>7.1</v>
      </c>
      <c r="CQ29" s="8">
        <v>7.8</v>
      </c>
      <c r="CR29" s="8"/>
      <c r="CS29" s="8"/>
      <c r="CT29" s="8">
        <v>7.8</v>
      </c>
      <c r="CU29" s="9">
        <f t="shared" si="6"/>
        <v>7.32</v>
      </c>
      <c r="CV29" s="1" t="s">
        <v>79</v>
      </c>
      <c r="CW29" s="8">
        <v>7.5</v>
      </c>
      <c r="CX29" s="8"/>
      <c r="CY29" s="8">
        <v>6.8</v>
      </c>
      <c r="CZ29" s="8"/>
      <c r="DA29" s="8">
        <v>6.5</v>
      </c>
      <c r="DB29" s="8"/>
      <c r="DC29" s="8">
        <v>7</v>
      </c>
      <c r="DD29" s="8"/>
      <c r="DE29" s="8">
        <v>7.2</v>
      </c>
      <c r="DF29" s="8"/>
      <c r="DG29" s="8"/>
      <c r="DH29" s="8">
        <v>7.2</v>
      </c>
      <c r="DI29" s="8">
        <v>8.8000000000000007</v>
      </c>
      <c r="DJ29" s="8"/>
      <c r="DK29" s="8">
        <v>7.7</v>
      </c>
      <c r="DL29" s="8"/>
      <c r="DM29" s="8">
        <v>7</v>
      </c>
      <c r="DN29" s="8"/>
      <c r="DO29" s="8">
        <v>7.3</v>
      </c>
      <c r="DP29" s="8"/>
      <c r="DQ29" s="9">
        <f t="shared" si="1"/>
        <v>7.27</v>
      </c>
      <c r="DR29" s="1" t="s">
        <v>79</v>
      </c>
      <c r="DS29" s="8">
        <v>8</v>
      </c>
      <c r="DT29" s="8"/>
      <c r="DU29" s="8">
        <v>7.4</v>
      </c>
      <c r="DV29" s="8"/>
      <c r="DW29" s="8">
        <v>6.7</v>
      </c>
      <c r="DX29" s="8"/>
      <c r="DY29" s="8">
        <v>8.9</v>
      </c>
      <c r="DZ29" s="8"/>
      <c r="EA29" s="8">
        <v>7.5</v>
      </c>
      <c r="EB29" s="8"/>
      <c r="EC29" s="8">
        <v>7.4</v>
      </c>
      <c r="ED29" s="8"/>
      <c r="EE29" s="8">
        <v>7.9</v>
      </c>
      <c r="EF29" s="8"/>
      <c r="EG29" s="9">
        <f t="shared" si="2"/>
        <v>7.75</v>
      </c>
    </row>
    <row r="30" spans="1:138" x14ac:dyDescent="0.2">
      <c r="A30" s="1">
        <v>19</v>
      </c>
      <c r="B30" s="5" t="s">
        <v>471</v>
      </c>
      <c r="C30" s="1" t="s">
        <v>472</v>
      </c>
      <c r="D30" s="5" t="s">
        <v>8</v>
      </c>
      <c r="E30" s="5" t="s">
        <v>473</v>
      </c>
      <c r="F30" s="5" t="s">
        <v>277</v>
      </c>
      <c r="G30" s="8">
        <v>8</v>
      </c>
      <c r="H30" s="8"/>
      <c r="I30" s="8">
        <v>7</v>
      </c>
      <c r="J30" s="8"/>
      <c r="K30" s="8">
        <v>8</v>
      </c>
      <c r="L30" s="8"/>
      <c r="M30" s="8">
        <v>7.2</v>
      </c>
      <c r="N30" s="8"/>
      <c r="O30" s="8">
        <v>6.5</v>
      </c>
      <c r="P30" s="8"/>
      <c r="Q30" s="8">
        <v>6</v>
      </c>
      <c r="R30" s="8"/>
      <c r="S30" s="9">
        <f t="shared" si="3"/>
        <v>6.5</v>
      </c>
      <c r="U30" s="8"/>
      <c r="V30" s="8">
        <v>6.4</v>
      </c>
      <c r="W30" s="8">
        <v>5.3</v>
      </c>
      <c r="X30" s="8"/>
      <c r="Y30" s="8">
        <v>6.2</v>
      </c>
      <c r="Z30" s="8"/>
      <c r="AA30" s="8">
        <v>6</v>
      </c>
      <c r="AB30" s="8"/>
      <c r="AC30" s="8">
        <v>7.9</v>
      </c>
      <c r="AD30" s="8"/>
      <c r="AE30" s="8">
        <v>8.8000000000000007</v>
      </c>
      <c r="AF30" s="8"/>
      <c r="AG30" s="8">
        <v>8.4</v>
      </c>
      <c r="AH30" s="8"/>
      <c r="AI30" s="8">
        <v>7.2</v>
      </c>
      <c r="AJ30" s="8"/>
      <c r="AK30" s="8"/>
      <c r="AL30" s="8">
        <v>8.1999999999999993</v>
      </c>
      <c r="AM30" s="9">
        <f t="shared" si="4"/>
        <v>7.31</v>
      </c>
      <c r="AN30" s="1" t="s">
        <v>79</v>
      </c>
      <c r="AO30" s="8">
        <v>5.7</v>
      </c>
      <c r="AP30" s="8"/>
      <c r="AQ30" s="8">
        <v>6</v>
      </c>
      <c r="AR30" s="8"/>
      <c r="AS30" s="8"/>
      <c r="AT30" s="8">
        <v>7.2</v>
      </c>
      <c r="AU30" s="8">
        <v>7</v>
      </c>
      <c r="AV30" s="8"/>
      <c r="AW30" s="8">
        <v>7.1</v>
      </c>
      <c r="AX30" s="8"/>
      <c r="AY30" s="8">
        <v>6.8</v>
      </c>
      <c r="AZ30" s="8"/>
      <c r="BA30" s="8">
        <v>6.3</v>
      </c>
      <c r="BB30" s="8"/>
      <c r="BC30" s="8">
        <v>6.5</v>
      </c>
      <c r="BD30" s="8"/>
      <c r="BE30" s="8"/>
      <c r="BF30" s="8">
        <v>7.7</v>
      </c>
      <c r="BG30" s="9">
        <f t="shared" si="5"/>
        <v>6.65</v>
      </c>
      <c r="BH30" s="1" t="s">
        <v>79</v>
      </c>
      <c r="BI30" s="8">
        <v>6.1</v>
      </c>
      <c r="BJ30" s="8"/>
      <c r="BK30" s="8">
        <v>7.5</v>
      </c>
      <c r="BL30" s="8"/>
      <c r="BM30" s="8">
        <v>5.9</v>
      </c>
      <c r="BN30" s="8"/>
      <c r="BO30" s="8">
        <v>6.4</v>
      </c>
      <c r="BP30" s="8"/>
      <c r="BQ30" s="8">
        <v>8.6999999999999993</v>
      </c>
      <c r="BR30" s="8"/>
      <c r="BS30" s="8">
        <v>6.3</v>
      </c>
      <c r="BT30" s="8"/>
      <c r="BU30" s="8">
        <v>6.2</v>
      </c>
      <c r="BV30" s="8"/>
      <c r="BW30" s="8"/>
      <c r="BX30" s="8">
        <v>6.4</v>
      </c>
      <c r="BY30" s="8">
        <v>9.3000000000000007</v>
      </c>
      <c r="BZ30" s="8"/>
      <c r="CA30" s="8">
        <v>7.4</v>
      </c>
      <c r="CB30" s="8"/>
      <c r="CC30" s="9">
        <f t="shared" si="0"/>
        <v>6.99</v>
      </c>
      <c r="CD30" s="1" t="s">
        <v>79</v>
      </c>
      <c r="CE30" s="8">
        <v>7.2</v>
      </c>
      <c r="CF30" s="8"/>
      <c r="CG30" s="8">
        <v>7.4</v>
      </c>
      <c r="CH30" s="8"/>
      <c r="CI30" s="8">
        <v>7.5</v>
      </c>
      <c r="CJ30" s="8"/>
      <c r="CK30" s="8">
        <v>7.4</v>
      </c>
      <c r="CL30" s="8"/>
      <c r="CM30" s="8">
        <v>6.9</v>
      </c>
      <c r="CN30" s="8"/>
      <c r="CO30" s="8"/>
      <c r="CP30" s="8">
        <v>6.7</v>
      </c>
      <c r="CQ30" s="8">
        <v>8.3000000000000007</v>
      </c>
      <c r="CR30" s="8"/>
      <c r="CS30" s="8">
        <v>6.5</v>
      </c>
      <c r="CT30" s="8"/>
      <c r="CU30" s="9">
        <f t="shared" si="6"/>
        <v>7.19</v>
      </c>
      <c r="CV30" s="1" t="s">
        <v>79</v>
      </c>
      <c r="CW30" s="8">
        <v>7.8</v>
      </c>
      <c r="CX30" s="8"/>
      <c r="CY30" s="8"/>
      <c r="CZ30" s="8">
        <v>7.2</v>
      </c>
      <c r="DA30" s="8">
        <v>6.7</v>
      </c>
      <c r="DB30" s="8"/>
      <c r="DC30" s="8">
        <v>7</v>
      </c>
      <c r="DD30" s="8"/>
      <c r="DE30" s="8">
        <v>6.7</v>
      </c>
      <c r="DF30" s="8"/>
      <c r="DG30" s="8">
        <v>6.9</v>
      </c>
      <c r="DH30" s="8"/>
      <c r="DI30" s="8">
        <v>8</v>
      </c>
      <c r="DJ30" s="8"/>
      <c r="DK30" s="8">
        <v>7.2</v>
      </c>
      <c r="DL30" s="8"/>
      <c r="DM30" s="8">
        <v>7.7</v>
      </c>
      <c r="DN30" s="8"/>
      <c r="DO30" s="8">
        <v>8</v>
      </c>
      <c r="DP30" s="8"/>
      <c r="DQ30" s="9">
        <f t="shared" si="1"/>
        <v>7.25</v>
      </c>
      <c r="DR30" s="1" t="s">
        <v>79</v>
      </c>
      <c r="DS30" s="8">
        <v>8</v>
      </c>
      <c r="DT30" s="8"/>
      <c r="DU30" s="8">
        <v>6.4</v>
      </c>
      <c r="DV30" s="8"/>
      <c r="DW30" s="8"/>
      <c r="DX30" s="7">
        <v>5.8</v>
      </c>
      <c r="DY30" s="8">
        <v>7.5</v>
      </c>
      <c r="DZ30" s="8"/>
      <c r="EA30" s="8">
        <v>7.2</v>
      </c>
      <c r="EB30" s="8"/>
      <c r="EC30" s="8">
        <v>6.7</v>
      </c>
      <c r="ED30" s="8"/>
      <c r="EE30" s="8"/>
      <c r="EF30" s="7">
        <v>6.3</v>
      </c>
      <c r="EG30" s="9">
        <f t="shared" si="2"/>
        <v>6.77</v>
      </c>
      <c r="EH30" s="1" t="s">
        <v>79</v>
      </c>
    </row>
    <row r="31" spans="1:138" x14ac:dyDescent="0.2">
      <c r="A31" s="1">
        <v>20</v>
      </c>
      <c r="B31" s="5" t="s">
        <v>474</v>
      </c>
      <c r="C31" s="1" t="s">
        <v>475</v>
      </c>
      <c r="D31" s="5" t="s">
        <v>8</v>
      </c>
      <c r="E31" s="5" t="s">
        <v>476</v>
      </c>
      <c r="F31" s="5" t="s">
        <v>14</v>
      </c>
      <c r="G31" s="8">
        <v>7.5</v>
      </c>
      <c r="H31" s="8"/>
      <c r="I31" s="8">
        <v>8</v>
      </c>
      <c r="J31" s="8"/>
      <c r="K31" s="8">
        <v>7</v>
      </c>
      <c r="L31" s="8"/>
      <c r="M31" s="8">
        <v>6.9</v>
      </c>
      <c r="N31" s="8"/>
      <c r="O31" s="8">
        <v>6.7</v>
      </c>
      <c r="P31" s="8"/>
      <c r="Q31" s="8">
        <v>5.9</v>
      </c>
      <c r="R31" s="8"/>
      <c r="S31" s="9">
        <f t="shared" si="3"/>
        <v>6.4333333333333336</v>
      </c>
      <c r="U31" s="8"/>
      <c r="V31" s="8">
        <v>5.5</v>
      </c>
      <c r="W31" s="8">
        <v>5.4</v>
      </c>
      <c r="X31" s="8"/>
      <c r="Y31" s="8"/>
      <c r="Z31" s="8">
        <v>6.8</v>
      </c>
      <c r="AA31" s="8">
        <v>7</v>
      </c>
      <c r="AB31" s="8"/>
      <c r="AC31" s="8">
        <v>8.4</v>
      </c>
      <c r="AD31" s="8"/>
      <c r="AE31" s="8">
        <v>8.6999999999999993</v>
      </c>
      <c r="AF31" s="8"/>
      <c r="AG31" s="8">
        <v>8.4</v>
      </c>
      <c r="AH31" s="8"/>
      <c r="AI31" s="8">
        <v>6.3</v>
      </c>
      <c r="AJ31" s="8"/>
      <c r="AK31" s="8"/>
      <c r="AL31" s="8">
        <v>8.3000000000000007</v>
      </c>
      <c r="AM31" s="9">
        <f t="shared" si="4"/>
        <v>7.22</v>
      </c>
      <c r="AN31" s="1" t="s">
        <v>79</v>
      </c>
      <c r="AO31" s="8">
        <v>5.8</v>
      </c>
      <c r="AP31" s="8"/>
      <c r="AQ31" s="8">
        <v>5.9</v>
      </c>
      <c r="AR31" s="8"/>
      <c r="AS31" s="8">
        <v>6.3</v>
      </c>
      <c r="AT31" s="8"/>
      <c r="AU31" s="8">
        <v>6</v>
      </c>
      <c r="AV31" s="8"/>
      <c r="AW31" s="8"/>
      <c r="AX31" s="8">
        <v>7.4</v>
      </c>
      <c r="AY31" s="8">
        <v>7.3</v>
      </c>
      <c r="AZ31" s="8"/>
      <c r="BA31" s="8">
        <v>6.3</v>
      </c>
      <c r="BB31" s="8"/>
      <c r="BC31" s="8">
        <v>6.5</v>
      </c>
      <c r="BD31" s="8"/>
      <c r="BE31" s="8"/>
      <c r="BF31" s="8">
        <v>7.7</v>
      </c>
      <c r="BG31" s="9">
        <f t="shared" si="5"/>
        <v>6.67</v>
      </c>
      <c r="BH31" s="1" t="s">
        <v>79</v>
      </c>
      <c r="BI31" s="8">
        <v>6.6</v>
      </c>
      <c r="BJ31" s="8"/>
      <c r="BK31" s="8">
        <v>7</v>
      </c>
      <c r="BL31" s="8"/>
      <c r="BM31" s="8"/>
      <c r="BN31" s="8">
        <v>7.4</v>
      </c>
      <c r="BO31" s="8">
        <v>7.9</v>
      </c>
      <c r="BP31" s="8"/>
      <c r="BQ31" s="8">
        <v>6.9</v>
      </c>
      <c r="BR31" s="8"/>
      <c r="BS31" s="8">
        <v>6.2</v>
      </c>
      <c r="BT31" s="8"/>
      <c r="BU31" s="8">
        <v>6.2</v>
      </c>
      <c r="BV31" s="8"/>
      <c r="BW31" s="8">
        <v>7</v>
      </c>
      <c r="BX31" s="8"/>
      <c r="BY31" s="8">
        <v>8.6999999999999993</v>
      </c>
      <c r="BZ31" s="8"/>
      <c r="CA31" s="8">
        <v>7.7</v>
      </c>
      <c r="CB31" s="8"/>
      <c r="CC31" s="9">
        <f t="shared" si="0"/>
        <v>7.11</v>
      </c>
      <c r="CD31" s="1" t="s">
        <v>79</v>
      </c>
      <c r="CE31" s="8">
        <v>7</v>
      </c>
      <c r="CF31" s="8"/>
      <c r="CG31" s="8">
        <v>6.8</v>
      </c>
      <c r="CH31" s="8"/>
      <c r="CI31" s="8">
        <v>7.9</v>
      </c>
      <c r="CJ31" s="8"/>
      <c r="CK31" s="8">
        <v>6.5</v>
      </c>
      <c r="CL31" s="8"/>
      <c r="CM31" s="8">
        <v>7.3</v>
      </c>
      <c r="CN31" s="8"/>
      <c r="CO31" s="8"/>
      <c r="CP31" s="8">
        <v>7.2</v>
      </c>
      <c r="CQ31" s="8">
        <v>7.9</v>
      </c>
      <c r="CR31" s="8"/>
      <c r="CS31" s="8">
        <v>6.7</v>
      </c>
      <c r="CT31" s="8"/>
      <c r="CU31" s="9">
        <f t="shared" si="6"/>
        <v>7.16</v>
      </c>
      <c r="CV31" s="1" t="s">
        <v>79</v>
      </c>
      <c r="CW31" s="8">
        <v>7.8</v>
      </c>
      <c r="CX31" s="8"/>
      <c r="CY31" s="8">
        <v>7.3</v>
      </c>
      <c r="CZ31" s="8"/>
      <c r="DA31" s="8">
        <v>7.1</v>
      </c>
      <c r="DB31" s="8"/>
      <c r="DC31" s="8">
        <v>7.7</v>
      </c>
      <c r="DD31" s="8"/>
      <c r="DE31" s="8">
        <v>6.4</v>
      </c>
      <c r="DF31" s="8"/>
      <c r="DG31" s="8">
        <v>6.9</v>
      </c>
      <c r="DH31" s="8"/>
      <c r="DI31" s="8">
        <v>8.1999999999999993</v>
      </c>
      <c r="DJ31" s="8"/>
      <c r="DK31" s="8">
        <v>7.5</v>
      </c>
      <c r="DL31" s="8"/>
      <c r="DM31" s="8">
        <v>7.2</v>
      </c>
      <c r="DN31" s="8"/>
      <c r="DO31" s="8">
        <v>7.7</v>
      </c>
      <c r="DP31" s="8"/>
      <c r="DQ31" s="9">
        <f t="shared" si="1"/>
        <v>7.31</v>
      </c>
      <c r="DS31" s="8">
        <v>7</v>
      </c>
      <c r="DT31" s="8"/>
      <c r="DU31" s="8">
        <v>7.1</v>
      </c>
      <c r="DV31" s="8"/>
      <c r="DW31" s="8">
        <v>6.5</v>
      </c>
      <c r="DX31" s="8"/>
      <c r="DY31" s="8">
        <v>8.6</v>
      </c>
      <c r="DZ31" s="8"/>
      <c r="EA31" s="8"/>
      <c r="EB31" s="8">
        <v>6.9</v>
      </c>
      <c r="EC31" s="8">
        <v>7.5</v>
      </c>
      <c r="ED31" s="8"/>
      <c r="EE31" s="8">
        <v>8.6</v>
      </c>
      <c r="EF31" s="8"/>
      <c r="EG31" s="9">
        <f t="shared" si="2"/>
        <v>7.59</v>
      </c>
      <c r="EH31" s="1" t="s">
        <v>79</v>
      </c>
    </row>
    <row r="32" spans="1:138" x14ac:dyDescent="0.2">
      <c r="A32" s="1">
        <v>21</v>
      </c>
      <c r="B32" s="5" t="s">
        <v>477</v>
      </c>
      <c r="C32" s="1" t="s">
        <v>478</v>
      </c>
      <c r="D32" s="5" t="s">
        <v>8</v>
      </c>
      <c r="E32" s="5" t="s">
        <v>232</v>
      </c>
      <c r="F32" s="5" t="s">
        <v>14</v>
      </c>
      <c r="G32" s="8">
        <v>6</v>
      </c>
      <c r="H32" s="8"/>
      <c r="I32" s="8">
        <v>7</v>
      </c>
      <c r="J32" s="8"/>
      <c r="K32" s="8">
        <v>8</v>
      </c>
      <c r="L32" s="8"/>
      <c r="M32" s="8">
        <v>7.9</v>
      </c>
      <c r="N32" s="8"/>
      <c r="O32" s="8">
        <v>7.8</v>
      </c>
      <c r="P32" s="8"/>
      <c r="Q32" s="8">
        <v>7</v>
      </c>
      <c r="R32" s="8"/>
      <c r="S32" s="9">
        <f t="shared" si="3"/>
        <v>7.1000000000000005</v>
      </c>
      <c r="U32" s="8"/>
      <c r="V32" s="8">
        <v>5.5</v>
      </c>
      <c r="W32" s="8">
        <v>6.3</v>
      </c>
      <c r="X32" s="8"/>
      <c r="Y32" s="8">
        <v>6</v>
      </c>
      <c r="Z32" s="8"/>
      <c r="AA32" s="8">
        <v>6</v>
      </c>
      <c r="AB32" s="8"/>
      <c r="AC32" s="8">
        <v>7.5</v>
      </c>
      <c r="AD32" s="8"/>
      <c r="AE32" s="8">
        <v>8.6999999999999993</v>
      </c>
      <c r="AF32" s="8"/>
      <c r="AG32" s="8"/>
      <c r="AH32" s="8">
        <v>7</v>
      </c>
      <c r="AI32" s="8">
        <v>7.9</v>
      </c>
      <c r="AJ32" s="8"/>
      <c r="AK32" s="8"/>
      <c r="AL32" s="8">
        <v>8.4</v>
      </c>
      <c r="AM32" s="9">
        <f t="shared" si="4"/>
        <v>7.13</v>
      </c>
      <c r="AN32" s="1" t="s">
        <v>79</v>
      </c>
      <c r="AO32" s="8">
        <v>6.8</v>
      </c>
      <c r="AP32" s="8"/>
      <c r="AQ32" s="8">
        <v>6</v>
      </c>
      <c r="AR32" s="8"/>
      <c r="AS32" s="8"/>
      <c r="AT32" s="8">
        <v>7.9</v>
      </c>
      <c r="AU32" s="8">
        <v>7</v>
      </c>
      <c r="AV32" s="8"/>
      <c r="AW32" s="8"/>
      <c r="AX32" s="8">
        <v>6</v>
      </c>
      <c r="AY32" s="8">
        <v>7</v>
      </c>
      <c r="AZ32" s="8"/>
      <c r="BA32" s="8">
        <v>7</v>
      </c>
      <c r="BB32" s="8"/>
      <c r="BC32" s="8">
        <v>7.5</v>
      </c>
      <c r="BD32" s="8"/>
      <c r="BE32" s="8">
        <v>7</v>
      </c>
      <c r="BF32" s="8"/>
      <c r="BG32" s="9">
        <f t="shared" si="5"/>
        <v>6.83</v>
      </c>
      <c r="BH32" s="1" t="s">
        <v>79</v>
      </c>
      <c r="BI32" s="8">
        <v>6.7</v>
      </c>
      <c r="BJ32" s="8"/>
      <c r="BK32" s="8">
        <v>7.5</v>
      </c>
      <c r="BL32" s="8"/>
      <c r="BM32" s="8">
        <v>5.4</v>
      </c>
      <c r="BN32" s="8"/>
      <c r="BO32" s="8">
        <v>6.2</v>
      </c>
      <c r="BP32" s="8"/>
      <c r="BQ32" s="8">
        <v>9</v>
      </c>
      <c r="BR32" s="8"/>
      <c r="BS32" s="8">
        <v>6.4</v>
      </c>
      <c r="BT32" s="8"/>
      <c r="BU32" s="8">
        <v>6.3</v>
      </c>
      <c r="BV32" s="8"/>
      <c r="BW32" s="8"/>
      <c r="BX32" s="8">
        <v>8.6999999999999993</v>
      </c>
      <c r="BY32" s="8">
        <v>8.6999999999999993</v>
      </c>
      <c r="BZ32" s="8"/>
      <c r="CA32" s="8">
        <v>8.5</v>
      </c>
      <c r="CB32" s="8"/>
      <c r="CC32" s="9">
        <f t="shared" si="0"/>
        <v>7.42</v>
      </c>
      <c r="CD32" s="1" t="s">
        <v>79</v>
      </c>
      <c r="CE32" s="8">
        <v>7</v>
      </c>
      <c r="CF32" s="8"/>
      <c r="CG32" s="8">
        <v>7.3</v>
      </c>
      <c r="CH32" s="8"/>
      <c r="CI32" s="8">
        <v>7.3</v>
      </c>
      <c r="CJ32" s="8"/>
      <c r="CK32" s="8">
        <v>8</v>
      </c>
      <c r="CL32" s="8"/>
      <c r="CM32" s="8">
        <v>7.8</v>
      </c>
      <c r="CN32" s="8"/>
      <c r="CO32" s="8">
        <v>6.5</v>
      </c>
      <c r="CP32" s="8"/>
      <c r="CQ32" s="8">
        <v>8.3000000000000007</v>
      </c>
      <c r="CR32" s="8"/>
      <c r="CS32" s="8">
        <v>8.1</v>
      </c>
      <c r="CT32" s="8"/>
      <c r="CU32" s="9">
        <f t="shared" si="6"/>
        <v>7.47</v>
      </c>
      <c r="CW32" s="8">
        <v>6.8</v>
      </c>
      <c r="CX32" s="8"/>
      <c r="CY32" s="8">
        <v>7.2</v>
      </c>
      <c r="CZ32" s="8"/>
      <c r="DA32" s="8">
        <v>6.3</v>
      </c>
      <c r="DB32" s="8"/>
      <c r="DC32" s="8">
        <v>7.2</v>
      </c>
      <c r="DD32" s="8"/>
      <c r="DE32" s="8">
        <v>6.3</v>
      </c>
      <c r="DF32" s="8"/>
      <c r="DG32" s="8">
        <v>6.4</v>
      </c>
      <c r="DH32" s="8"/>
      <c r="DI32" s="8">
        <v>8.8000000000000007</v>
      </c>
      <c r="DJ32" s="8"/>
      <c r="DK32" s="8">
        <v>7.7</v>
      </c>
      <c r="DL32" s="8"/>
      <c r="DM32" s="8">
        <v>7.5</v>
      </c>
      <c r="DN32" s="8"/>
      <c r="DO32" s="8">
        <v>8.3000000000000007</v>
      </c>
      <c r="DP32" s="8"/>
      <c r="DQ32" s="9">
        <f t="shared" si="1"/>
        <v>7.25</v>
      </c>
      <c r="DS32" s="8">
        <v>7.5</v>
      </c>
      <c r="DT32" s="8"/>
      <c r="DU32" s="8">
        <v>7.7</v>
      </c>
      <c r="DV32" s="8"/>
      <c r="DW32" s="8">
        <v>7.5</v>
      </c>
      <c r="DX32" s="8"/>
      <c r="DY32" s="8">
        <v>6.3</v>
      </c>
      <c r="DZ32" s="8"/>
      <c r="EA32" s="8">
        <v>7.3</v>
      </c>
      <c r="EB32" s="8"/>
      <c r="EC32" s="8">
        <v>6.9</v>
      </c>
      <c r="ED32" s="8"/>
      <c r="EE32" s="8">
        <v>7</v>
      </c>
      <c r="EF32" s="8"/>
      <c r="EG32" s="9">
        <f t="shared" si="2"/>
        <v>7.05</v>
      </c>
    </row>
    <row r="33" spans="1:138" x14ac:dyDescent="0.2">
      <c r="A33" s="1">
        <v>22</v>
      </c>
      <c r="B33" s="5" t="s">
        <v>479</v>
      </c>
      <c r="C33" s="1" t="s">
        <v>480</v>
      </c>
      <c r="D33" s="5" t="s">
        <v>8</v>
      </c>
      <c r="E33" s="5" t="s">
        <v>481</v>
      </c>
      <c r="F33" s="5" t="s">
        <v>22</v>
      </c>
      <c r="G33" s="8">
        <v>6</v>
      </c>
      <c r="H33" s="8"/>
      <c r="I33" s="8">
        <v>7.5</v>
      </c>
      <c r="J33" s="8"/>
      <c r="K33" s="8">
        <v>7</v>
      </c>
      <c r="L33" s="8"/>
      <c r="M33" s="8"/>
      <c r="N33" s="8">
        <v>7.4</v>
      </c>
      <c r="O33" s="8">
        <v>7.7</v>
      </c>
      <c r="P33" s="8"/>
      <c r="Q33" s="8">
        <v>6.7</v>
      </c>
      <c r="R33" s="8"/>
      <c r="S33" s="9">
        <f t="shared" si="3"/>
        <v>6.916666666666667</v>
      </c>
      <c r="T33" s="1" t="s">
        <v>79</v>
      </c>
      <c r="U33" s="8">
        <v>6.8</v>
      </c>
      <c r="V33" s="8"/>
      <c r="W33" s="8">
        <v>5.9</v>
      </c>
      <c r="X33" s="8"/>
      <c r="Y33" s="8">
        <v>5.7</v>
      </c>
      <c r="Z33" s="8"/>
      <c r="AA33" s="8">
        <v>6</v>
      </c>
      <c r="AB33" s="8"/>
      <c r="AC33" s="8">
        <v>6.8</v>
      </c>
      <c r="AD33" s="8"/>
      <c r="AE33" s="8"/>
      <c r="AF33" s="8">
        <v>8</v>
      </c>
      <c r="AG33" s="8">
        <v>7.9</v>
      </c>
      <c r="AH33" s="8"/>
      <c r="AI33" s="8">
        <v>6</v>
      </c>
      <c r="AJ33" s="8"/>
      <c r="AK33" s="8">
        <v>7</v>
      </c>
      <c r="AL33" s="8"/>
      <c r="AM33" s="9">
        <f t="shared" si="4"/>
        <v>6.72</v>
      </c>
      <c r="AN33" s="1" t="s">
        <v>79</v>
      </c>
      <c r="AO33" s="8">
        <v>5.7</v>
      </c>
      <c r="AP33" s="8"/>
      <c r="AQ33" s="8">
        <v>6.3</v>
      </c>
      <c r="AR33" s="8"/>
      <c r="AS33" s="8"/>
      <c r="AT33" s="8">
        <v>7.7</v>
      </c>
      <c r="AU33" s="8">
        <v>7</v>
      </c>
      <c r="AV33" s="8"/>
      <c r="AW33" s="8"/>
      <c r="AX33" s="8">
        <v>7.2</v>
      </c>
      <c r="AY33" s="8">
        <v>7.4</v>
      </c>
      <c r="AZ33" s="8"/>
      <c r="BA33" s="8">
        <v>7.9</v>
      </c>
      <c r="BB33" s="8"/>
      <c r="BC33" s="8">
        <v>6</v>
      </c>
      <c r="BD33" s="8"/>
      <c r="BE33" s="8">
        <v>5.8</v>
      </c>
      <c r="BF33" s="8"/>
      <c r="BG33" s="9">
        <f t="shared" si="5"/>
        <v>6.74</v>
      </c>
      <c r="BH33" s="1" t="s">
        <v>79</v>
      </c>
      <c r="BI33" s="8">
        <v>6.9</v>
      </c>
      <c r="BJ33" s="8"/>
      <c r="BK33" s="8">
        <v>7.5</v>
      </c>
      <c r="BL33" s="8"/>
      <c r="BM33" s="8"/>
      <c r="BN33" s="8">
        <v>7.3</v>
      </c>
      <c r="BO33" s="8">
        <v>7.5</v>
      </c>
      <c r="BP33" s="8"/>
      <c r="BQ33" s="8">
        <v>8.1999999999999993</v>
      </c>
      <c r="BR33" s="8"/>
      <c r="BS33" s="8">
        <v>6</v>
      </c>
      <c r="BT33" s="8"/>
      <c r="BU33" s="8">
        <v>6.8</v>
      </c>
      <c r="BV33" s="8"/>
      <c r="BW33" s="8">
        <v>7.1</v>
      </c>
      <c r="BX33" s="8"/>
      <c r="BY33" s="8">
        <v>9.1999999999999993</v>
      </c>
      <c r="BZ33" s="8"/>
      <c r="CA33" s="8">
        <v>8.4</v>
      </c>
      <c r="CB33" s="8"/>
      <c r="CC33" s="9">
        <f t="shared" si="0"/>
        <v>7.47</v>
      </c>
      <c r="CD33" s="1" t="s">
        <v>79</v>
      </c>
      <c r="CE33" s="8">
        <v>7</v>
      </c>
      <c r="CF33" s="8"/>
      <c r="CG33" s="8">
        <v>6.5</v>
      </c>
      <c r="CH33" s="8"/>
      <c r="CI33" s="8">
        <v>6.3</v>
      </c>
      <c r="CJ33" s="8"/>
      <c r="CK33" s="8">
        <v>6.3</v>
      </c>
      <c r="CL33" s="8"/>
      <c r="CM33" s="8">
        <v>7.4</v>
      </c>
      <c r="CN33" s="8"/>
      <c r="CO33" s="8"/>
      <c r="CP33" s="8">
        <v>7</v>
      </c>
      <c r="CQ33" s="8">
        <v>7.7</v>
      </c>
      <c r="CR33" s="8"/>
      <c r="CS33" s="8">
        <v>7.2</v>
      </c>
      <c r="CT33" s="8"/>
      <c r="CU33" s="9">
        <f t="shared" si="6"/>
        <v>6.96</v>
      </c>
      <c r="CV33" s="1" t="s">
        <v>79</v>
      </c>
      <c r="CW33" s="8">
        <v>8</v>
      </c>
      <c r="CX33" s="8"/>
      <c r="CY33" s="8"/>
      <c r="CZ33" s="8">
        <v>7.9</v>
      </c>
      <c r="DA33" s="8">
        <v>7.1</v>
      </c>
      <c r="DB33" s="8"/>
      <c r="DC33" s="8">
        <v>6.9</v>
      </c>
      <c r="DD33" s="8"/>
      <c r="DE33" s="8">
        <v>6.7</v>
      </c>
      <c r="DF33" s="8"/>
      <c r="DG33" s="8">
        <v>7</v>
      </c>
      <c r="DH33" s="8"/>
      <c r="DI33" s="8">
        <v>8.1999999999999993</v>
      </c>
      <c r="DJ33" s="8"/>
      <c r="DK33" s="8">
        <v>6.9</v>
      </c>
      <c r="DL33" s="8"/>
      <c r="DM33" s="8">
        <v>7.2</v>
      </c>
      <c r="DN33" s="8"/>
      <c r="DO33" s="8">
        <v>7.8</v>
      </c>
      <c r="DP33" s="8"/>
      <c r="DQ33" s="9">
        <f t="shared" si="1"/>
        <v>7.28</v>
      </c>
      <c r="DR33" s="1" t="s">
        <v>79</v>
      </c>
      <c r="DS33" s="8">
        <v>7.5</v>
      </c>
      <c r="DT33" s="8"/>
      <c r="DU33" s="8">
        <v>7</v>
      </c>
      <c r="DV33" s="8"/>
      <c r="DW33" s="8"/>
      <c r="DX33" s="7">
        <v>5.9</v>
      </c>
      <c r="DY33" s="8">
        <v>8.5</v>
      </c>
      <c r="DZ33" s="8"/>
      <c r="EA33" s="8">
        <v>7</v>
      </c>
      <c r="EB33" s="8"/>
      <c r="EC33" s="8">
        <v>7.8</v>
      </c>
      <c r="ED33" s="8"/>
      <c r="EE33" s="8">
        <v>8.8000000000000007</v>
      </c>
      <c r="EF33" s="8"/>
      <c r="EG33" s="9">
        <f t="shared" si="2"/>
        <v>7.58</v>
      </c>
      <c r="EH33" s="1" t="s">
        <v>79</v>
      </c>
    </row>
    <row r="34" spans="1:138" x14ac:dyDescent="0.2">
      <c r="A34" s="1">
        <v>23</v>
      </c>
      <c r="B34" s="5" t="s">
        <v>482</v>
      </c>
      <c r="C34" s="1" t="s">
        <v>483</v>
      </c>
      <c r="D34" s="5" t="s">
        <v>8</v>
      </c>
      <c r="E34" s="5" t="s">
        <v>484</v>
      </c>
      <c r="F34" s="5" t="s">
        <v>300</v>
      </c>
      <c r="G34" s="8">
        <v>6.5</v>
      </c>
      <c r="H34" s="8"/>
      <c r="I34" s="8">
        <v>7.5</v>
      </c>
      <c r="J34" s="8"/>
      <c r="K34" s="8">
        <v>8</v>
      </c>
      <c r="L34" s="8"/>
      <c r="M34" s="8">
        <v>7.2</v>
      </c>
      <c r="N34" s="8"/>
      <c r="O34" s="8">
        <v>7.8</v>
      </c>
      <c r="P34" s="8"/>
      <c r="Q34" s="8">
        <v>7.9</v>
      </c>
      <c r="R34" s="8"/>
      <c r="S34" s="9">
        <f t="shared" si="3"/>
        <v>7.6333333333333337</v>
      </c>
      <c r="U34" s="8"/>
      <c r="V34" s="8">
        <v>5.8</v>
      </c>
      <c r="W34" s="8">
        <v>5.4</v>
      </c>
      <c r="X34" s="8"/>
      <c r="Y34" s="8">
        <v>6.9</v>
      </c>
      <c r="Z34" s="8"/>
      <c r="AA34" s="8">
        <v>7</v>
      </c>
      <c r="AB34" s="8"/>
      <c r="AC34" s="8">
        <v>7.8</v>
      </c>
      <c r="AD34" s="8"/>
      <c r="AE34" s="8">
        <v>9</v>
      </c>
      <c r="AF34" s="8"/>
      <c r="AG34" s="8">
        <v>6.2</v>
      </c>
      <c r="AH34" s="8"/>
      <c r="AI34" s="8">
        <v>6.3</v>
      </c>
      <c r="AJ34" s="8"/>
      <c r="AK34" s="8">
        <v>7</v>
      </c>
      <c r="AL34" s="8"/>
      <c r="AM34" s="9">
        <f t="shared" si="4"/>
        <v>6.67</v>
      </c>
      <c r="AN34" s="1" t="s">
        <v>79</v>
      </c>
      <c r="AO34" s="8"/>
      <c r="AP34" s="8">
        <v>6.1</v>
      </c>
      <c r="AQ34" s="8">
        <v>6</v>
      </c>
      <c r="AR34" s="8"/>
      <c r="AS34" s="8">
        <v>6.8</v>
      </c>
      <c r="AT34" s="8"/>
      <c r="AU34" s="8">
        <v>8</v>
      </c>
      <c r="AV34" s="8"/>
      <c r="AW34" s="8"/>
      <c r="AX34" s="8">
        <v>6.8</v>
      </c>
      <c r="AY34" s="8">
        <v>7.3</v>
      </c>
      <c r="AZ34" s="8"/>
      <c r="BA34" s="8">
        <v>7.3</v>
      </c>
      <c r="BB34" s="8"/>
      <c r="BC34" s="8">
        <v>7.3</v>
      </c>
      <c r="BD34" s="8"/>
      <c r="BE34" s="8">
        <v>6.4</v>
      </c>
      <c r="BF34" s="8"/>
      <c r="BG34" s="9">
        <f t="shared" si="5"/>
        <v>6.72</v>
      </c>
      <c r="BH34" s="1" t="s">
        <v>79</v>
      </c>
      <c r="BI34" s="8">
        <v>6.7</v>
      </c>
      <c r="BJ34" s="8"/>
      <c r="BK34" s="8">
        <v>7.5</v>
      </c>
      <c r="BL34" s="8"/>
      <c r="BM34" s="8"/>
      <c r="BN34" s="8">
        <v>7.2</v>
      </c>
      <c r="BO34" s="8">
        <v>8</v>
      </c>
      <c r="BP34" s="8"/>
      <c r="BQ34" s="8">
        <v>8.3000000000000007</v>
      </c>
      <c r="BR34" s="8"/>
      <c r="BS34" s="8">
        <v>6.9</v>
      </c>
      <c r="BT34" s="8"/>
      <c r="BU34" s="8">
        <v>6.6</v>
      </c>
      <c r="BV34" s="8"/>
      <c r="BW34" s="8"/>
      <c r="BX34" s="8">
        <v>6.7</v>
      </c>
      <c r="BY34" s="8">
        <v>8.1999999999999993</v>
      </c>
      <c r="BZ34" s="8"/>
      <c r="CA34" s="8">
        <v>6.5</v>
      </c>
      <c r="CB34" s="8"/>
      <c r="CC34" s="9">
        <f t="shared" si="0"/>
        <v>7.23</v>
      </c>
      <c r="CD34" s="1" t="s">
        <v>79</v>
      </c>
      <c r="CE34" s="8">
        <v>7.4</v>
      </c>
      <c r="CF34" s="8"/>
      <c r="CG34" s="8">
        <v>7.3</v>
      </c>
      <c r="CH34" s="8"/>
      <c r="CI34" s="8">
        <v>7.8</v>
      </c>
      <c r="CJ34" s="8"/>
      <c r="CK34" s="8">
        <v>7.5</v>
      </c>
      <c r="CL34" s="8"/>
      <c r="CM34" s="8">
        <v>7.3</v>
      </c>
      <c r="CN34" s="8"/>
      <c r="CO34" s="8">
        <v>6.4</v>
      </c>
      <c r="CP34" s="8"/>
      <c r="CQ34" s="8">
        <v>8.4</v>
      </c>
      <c r="CR34" s="8"/>
      <c r="CS34" s="8">
        <v>7.4</v>
      </c>
      <c r="CT34" s="8"/>
      <c r="CU34" s="9">
        <f t="shared" si="6"/>
        <v>7.37</v>
      </c>
      <c r="CW34" s="8">
        <v>8.3000000000000007</v>
      </c>
      <c r="CX34" s="8"/>
      <c r="CY34" s="8">
        <v>7.5</v>
      </c>
      <c r="CZ34" s="8"/>
      <c r="DA34" s="8">
        <v>7.1</v>
      </c>
      <c r="DB34" s="8"/>
      <c r="DC34" s="8">
        <v>7.8</v>
      </c>
      <c r="DD34" s="8"/>
      <c r="DE34" s="8">
        <v>7.2</v>
      </c>
      <c r="DF34" s="8"/>
      <c r="DG34" s="8">
        <v>7.5</v>
      </c>
      <c r="DH34" s="8"/>
      <c r="DI34" s="8">
        <v>8.6999999999999993</v>
      </c>
      <c r="DJ34" s="8"/>
      <c r="DK34" s="8">
        <v>7</v>
      </c>
      <c r="DL34" s="8"/>
      <c r="DM34" s="8">
        <v>7.5</v>
      </c>
      <c r="DN34" s="8"/>
      <c r="DO34" s="8">
        <v>7.9</v>
      </c>
      <c r="DP34" s="8"/>
      <c r="DQ34" s="9">
        <f t="shared" si="1"/>
        <v>7.57</v>
      </c>
      <c r="DS34" s="8">
        <v>8</v>
      </c>
      <c r="DT34" s="8"/>
      <c r="DU34" s="8">
        <v>7.1</v>
      </c>
      <c r="DV34" s="8"/>
      <c r="DW34" s="8">
        <v>7.5</v>
      </c>
      <c r="DX34" s="8"/>
      <c r="DY34" s="8">
        <v>5.9</v>
      </c>
      <c r="DZ34" s="8"/>
      <c r="EA34" s="8">
        <v>6.5</v>
      </c>
      <c r="EB34" s="8"/>
      <c r="EC34" s="8">
        <v>6.9</v>
      </c>
      <c r="ED34" s="8"/>
      <c r="EE34" s="8">
        <v>7.3</v>
      </c>
      <c r="EF34" s="8"/>
      <c r="EG34" s="9">
        <f t="shared" si="2"/>
        <v>6.75</v>
      </c>
    </row>
    <row r="35" spans="1:138" x14ac:dyDescent="0.2">
      <c r="A35" s="1">
        <v>24</v>
      </c>
      <c r="B35" s="5" t="s">
        <v>485</v>
      </c>
      <c r="C35" s="1" t="s">
        <v>486</v>
      </c>
      <c r="D35" s="5" t="s">
        <v>8</v>
      </c>
      <c r="E35" s="5" t="s">
        <v>487</v>
      </c>
      <c r="F35" s="5" t="s">
        <v>76</v>
      </c>
      <c r="G35" s="8">
        <v>6.5</v>
      </c>
      <c r="H35" s="8"/>
      <c r="I35" s="8">
        <v>7.5</v>
      </c>
      <c r="J35" s="8"/>
      <c r="K35" s="8">
        <v>8</v>
      </c>
      <c r="L35" s="8"/>
      <c r="M35" s="8">
        <v>7.2</v>
      </c>
      <c r="N35" s="8"/>
      <c r="O35" s="8">
        <v>6.9</v>
      </c>
      <c r="P35" s="8"/>
      <c r="Q35" s="8">
        <v>6.5</v>
      </c>
      <c r="R35" s="8"/>
      <c r="S35" s="9">
        <f t="shared" si="3"/>
        <v>6.6333333333333329</v>
      </c>
      <c r="U35" s="8"/>
      <c r="V35" s="8">
        <v>5.8</v>
      </c>
      <c r="W35" s="8">
        <v>5.7</v>
      </c>
      <c r="X35" s="8"/>
      <c r="Y35" s="8"/>
      <c r="Z35" s="8">
        <v>6.4</v>
      </c>
      <c r="AA35" s="8">
        <v>6</v>
      </c>
      <c r="AB35" s="8"/>
      <c r="AC35" s="8">
        <v>8</v>
      </c>
      <c r="AD35" s="8"/>
      <c r="AE35" s="8">
        <v>8.6999999999999993</v>
      </c>
      <c r="AF35" s="8"/>
      <c r="AG35" s="8">
        <v>8.4</v>
      </c>
      <c r="AH35" s="8"/>
      <c r="AI35" s="8">
        <v>6.8</v>
      </c>
      <c r="AJ35" s="8"/>
      <c r="AK35" s="8">
        <v>6.7</v>
      </c>
      <c r="AL35" s="8"/>
      <c r="AM35" s="9">
        <f t="shared" si="4"/>
        <v>7.08</v>
      </c>
      <c r="AN35" s="1" t="s">
        <v>79</v>
      </c>
      <c r="AO35" s="8">
        <v>6.1</v>
      </c>
      <c r="AP35" s="8"/>
      <c r="AQ35" s="8">
        <v>6.5</v>
      </c>
      <c r="AR35" s="8"/>
      <c r="AS35" s="8">
        <v>7</v>
      </c>
      <c r="AT35" s="8"/>
      <c r="AU35" s="8">
        <v>7</v>
      </c>
      <c r="AV35" s="8"/>
      <c r="AW35" s="8">
        <v>5.9</v>
      </c>
      <c r="AX35" s="8"/>
      <c r="AY35" s="8">
        <v>7.4</v>
      </c>
      <c r="AZ35" s="8"/>
      <c r="BA35" s="8">
        <v>7.4</v>
      </c>
      <c r="BB35" s="8"/>
      <c r="BC35" s="8">
        <v>7</v>
      </c>
      <c r="BD35" s="8"/>
      <c r="BE35" s="8">
        <v>6.9</v>
      </c>
      <c r="BF35" s="8"/>
      <c r="BG35" s="9">
        <f t="shared" si="5"/>
        <v>6.75</v>
      </c>
      <c r="BI35" s="8">
        <v>6.1</v>
      </c>
      <c r="BJ35" s="8"/>
      <c r="BK35" s="8">
        <v>7</v>
      </c>
      <c r="BL35" s="8"/>
      <c r="BM35" s="8">
        <v>6</v>
      </c>
      <c r="BN35" s="8"/>
      <c r="BO35" s="8">
        <v>7.8</v>
      </c>
      <c r="BP35" s="8"/>
      <c r="BQ35" s="8">
        <v>7.9</v>
      </c>
      <c r="BR35" s="8"/>
      <c r="BS35" s="8">
        <v>6.3</v>
      </c>
      <c r="BT35" s="8"/>
      <c r="BU35" s="8">
        <v>7</v>
      </c>
      <c r="BV35" s="8"/>
      <c r="BW35" s="8">
        <v>7.3</v>
      </c>
      <c r="BX35" s="8"/>
      <c r="BY35" s="8">
        <v>8</v>
      </c>
      <c r="BZ35" s="8"/>
      <c r="CA35" s="8">
        <v>8.1999999999999993</v>
      </c>
      <c r="CB35" s="8"/>
      <c r="CC35" s="9">
        <f t="shared" si="0"/>
        <v>7.21</v>
      </c>
      <c r="CE35" s="8">
        <v>7</v>
      </c>
      <c r="CF35" s="8"/>
      <c r="CG35" s="8">
        <v>6.5</v>
      </c>
      <c r="CH35" s="8"/>
      <c r="CI35" s="8">
        <v>7.3</v>
      </c>
      <c r="CJ35" s="8"/>
      <c r="CK35" s="8">
        <v>7</v>
      </c>
      <c r="CL35" s="8"/>
      <c r="CM35" s="8">
        <v>8.3000000000000007</v>
      </c>
      <c r="CN35" s="8"/>
      <c r="CO35" s="8">
        <v>6.4</v>
      </c>
      <c r="CP35" s="8"/>
      <c r="CQ35" s="8">
        <v>7.7</v>
      </c>
      <c r="CR35" s="8"/>
      <c r="CS35" s="8">
        <v>6.9</v>
      </c>
      <c r="CT35" s="8"/>
      <c r="CU35" s="9">
        <f t="shared" si="6"/>
        <v>7.15</v>
      </c>
      <c r="CW35" s="8">
        <v>7.8</v>
      </c>
      <c r="CX35" s="8"/>
      <c r="CY35" s="8">
        <v>8.1999999999999993</v>
      </c>
      <c r="CZ35" s="8"/>
      <c r="DA35" s="8">
        <v>7.2</v>
      </c>
      <c r="DB35" s="8"/>
      <c r="DC35" s="8">
        <v>7.4</v>
      </c>
      <c r="DD35" s="8"/>
      <c r="DE35" s="8">
        <v>6.3</v>
      </c>
      <c r="DF35" s="8"/>
      <c r="DG35" s="8"/>
      <c r="DH35" s="8">
        <v>7.3</v>
      </c>
      <c r="DI35" s="8">
        <v>8.3000000000000007</v>
      </c>
      <c r="DJ35" s="8"/>
      <c r="DK35" s="8">
        <v>7.4</v>
      </c>
      <c r="DL35" s="8"/>
      <c r="DM35" s="8">
        <v>6.8</v>
      </c>
      <c r="DN35" s="8"/>
      <c r="DO35" s="8">
        <v>7.3</v>
      </c>
      <c r="DP35" s="8"/>
      <c r="DQ35" s="9">
        <f t="shared" si="1"/>
        <v>7.35</v>
      </c>
      <c r="DR35" s="1" t="s">
        <v>79</v>
      </c>
      <c r="DS35" s="8">
        <v>7.5</v>
      </c>
      <c r="DT35" s="8"/>
      <c r="DU35" s="8">
        <v>7.4</v>
      </c>
      <c r="DV35" s="8"/>
      <c r="DW35" s="8"/>
      <c r="DX35" s="7">
        <v>6.3</v>
      </c>
      <c r="DY35" s="8">
        <v>8.3000000000000007</v>
      </c>
      <c r="DZ35" s="8"/>
      <c r="EA35" s="8">
        <v>7.4</v>
      </c>
      <c r="EB35" s="8"/>
      <c r="EC35" s="8">
        <v>7.3</v>
      </c>
      <c r="ED35" s="8"/>
      <c r="EE35" s="8">
        <v>8.8000000000000007</v>
      </c>
      <c r="EF35" s="8"/>
      <c r="EG35" s="9">
        <f t="shared" si="2"/>
        <v>7.63</v>
      </c>
      <c r="EH35" s="1" t="s">
        <v>79</v>
      </c>
    </row>
    <row r="36" spans="1:138" x14ac:dyDescent="0.2">
      <c r="A36" s="1">
        <v>25</v>
      </c>
      <c r="B36" s="5" t="s">
        <v>488</v>
      </c>
      <c r="C36" s="1" t="s">
        <v>489</v>
      </c>
      <c r="D36" s="5" t="s">
        <v>8</v>
      </c>
      <c r="E36" s="5" t="s">
        <v>490</v>
      </c>
      <c r="F36" s="5" t="s">
        <v>18</v>
      </c>
      <c r="G36" s="8">
        <v>8.5</v>
      </c>
      <c r="H36" s="8"/>
      <c r="I36" s="8">
        <v>7.5</v>
      </c>
      <c r="J36" s="8"/>
      <c r="K36" s="8">
        <v>8</v>
      </c>
      <c r="L36" s="8"/>
      <c r="M36" s="8">
        <v>7</v>
      </c>
      <c r="N36" s="8"/>
      <c r="O36" s="8">
        <v>7.9</v>
      </c>
      <c r="P36" s="8"/>
      <c r="Q36" s="8">
        <v>8.6999999999999993</v>
      </c>
      <c r="R36" s="8"/>
      <c r="S36" s="9">
        <f t="shared" si="3"/>
        <v>8.4</v>
      </c>
      <c r="U36" s="8"/>
      <c r="V36" s="8">
        <v>6.5</v>
      </c>
      <c r="W36" s="8">
        <v>5.5</v>
      </c>
      <c r="X36" s="8"/>
      <c r="Y36" s="8">
        <v>7.9</v>
      </c>
      <c r="Z36" s="8"/>
      <c r="AA36" s="8">
        <v>6</v>
      </c>
      <c r="AB36" s="8"/>
      <c r="AC36" s="8">
        <v>8.4</v>
      </c>
      <c r="AD36" s="8"/>
      <c r="AE36" s="8">
        <v>9</v>
      </c>
      <c r="AF36" s="8"/>
      <c r="AG36" s="8">
        <v>9.9</v>
      </c>
      <c r="AH36" s="8"/>
      <c r="AI36" s="8">
        <v>7.8</v>
      </c>
      <c r="AJ36" s="8"/>
      <c r="AK36" s="8">
        <v>9.6999999999999993</v>
      </c>
      <c r="AL36" s="8"/>
      <c r="AM36" s="9">
        <f t="shared" si="4"/>
        <v>8.14</v>
      </c>
      <c r="AN36" s="1" t="s">
        <v>79</v>
      </c>
      <c r="AO36" s="8">
        <v>5.8</v>
      </c>
      <c r="AP36" s="8"/>
      <c r="AQ36" s="8"/>
      <c r="AR36" s="8">
        <v>6</v>
      </c>
      <c r="AS36" s="8">
        <v>6.5</v>
      </c>
      <c r="AT36" s="8"/>
      <c r="AU36" s="8">
        <v>7</v>
      </c>
      <c r="AV36" s="8"/>
      <c r="AW36" s="8">
        <v>9</v>
      </c>
      <c r="AX36" s="8"/>
      <c r="AY36" s="8">
        <v>6.8</v>
      </c>
      <c r="AZ36" s="8"/>
      <c r="BA36" s="8">
        <v>7.8</v>
      </c>
      <c r="BB36" s="8"/>
      <c r="BC36" s="8">
        <v>7.7</v>
      </c>
      <c r="BD36" s="8"/>
      <c r="BE36" s="8">
        <v>9.3000000000000007</v>
      </c>
      <c r="BF36" s="8"/>
      <c r="BG36" s="9">
        <f t="shared" si="5"/>
        <v>7.39</v>
      </c>
      <c r="BH36" s="1" t="s">
        <v>79</v>
      </c>
      <c r="BI36" s="8">
        <v>6.6</v>
      </c>
      <c r="BJ36" s="8"/>
      <c r="BK36" s="8">
        <v>7.5</v>
      </c>
      <c r="BL36" s="8"/>
      <c r="BM36" s="8">
        <v>6</v>
      </c>
      <c r="BN36" s="8"/>
      <c r="BO36" s="8">
        <v>8.3000000000000007</v>
      </c>
      <c r="BP36" s="8"/>
      <c r="BQ36" s="8">
        <v>8.5</v>
      </c>
      <c r="BR36" s="8"/>
      <c r="BS36" s="8">
        <v>9.1999999999999993</v>
      </c>
      <c r="BT36" s="8"/>
      <c r="BU36" s="8">
        <v>8.6</v>
      </c>
      <c r="BV36" s="8"/>
      <c r="BW36" s="8">
        <v>8.6999999999999993</v>
      </c>
      <c r="BX36" s="8"/>
      <c r="BY36" s="8">
        <v>7.8</v>
      </c>
      <c r="BZ36" s="8"/>
      <c r="CA36" s="8">
        <v>9.4</v>
      </c>
      <c r="CB36" s="8"/>
      <c r="CC36" s="9">
        <f t="shared" si="0"/>
        <v>8.19</v>
      </c>
      <c r="CE36" s="8">
        <v>6.9</v>
      </c>
      <c r="CF36" s="8"/>
      <c r="CG36" s="8">
        <v>7.5</v>
      </c>
      <c r="CH36" s="8"/>
      <c r="CI36" s="8">
        <v>8.6999999999999993</v>
      </c>
      <c r="CJ36" s="8"/>
      <c r="CK36" s="8">
        <v>8.8000000000000007</v>
      </c>
      <c r="CL36" s="8"/>
      <c r="CM36" s="8">
        <v>8.5</v>
      </c>
      <c r="CN36" s="8"/>
      <c r="CO36" s="8">
        <v>7.3</v>
      </c>
      <c r="CP36" s="8"/>
      <c r="CQ36" s="8">
        <v>8.4</v>
      </c>
      <c r="CR36" s="8"/>
      <c r="CS36" s="8">
        <v>8.1999999999999993</v>
      </c>
      <c r="CT36" s="8"/>
      <c r="CU36" s="9">
        <f t="shared" si="6"/>
        <v>7.96</v>
      </c>
      <c r="CW36" s="8">
        <v>7</v>
      </c>
      <c r="CX36" s="8"/>
      <c r="CY36" s="8">
        <v>8.1999999999999993</v>
      </c>
      <c r="CZ36" s="8"/>
      <c r="DA36" s="8">
        <v>7.7</v>
      </c>
      <c r="DB36" s="8"/>
      <c r="DC36" s="8">
        <v>8.4</v>
      </c>
      <c r="DD36" s="8"/>
      <c r="DE36" s="8">
        <v>7.9</v>
      </c>
      <c r="DF36" s="8"/>
      <c r="DG36" s="8"/>
      <c r="DH36" s="8">
        <v>7.7</v>
      </c>
      <c r="DI36" s="8">
        <v>8.9</v>
      </c>
      <c r="DJ36" s="8"/>
      <c r="DK36" s="8">
        <v>7</v>
      </c>
      <c r="DL36" s="8"/>
      <c r="DM36" s="8">
        <v>7</v>
      </c>
      <c r="DN36" s="8"/>
      <c r="DO36" s="8">
        <v>8.1999999999999993</v>
      </c>
      <c r="DP36" s="8"/>
      <c r="DQ36" s="9">
        <f t="shared" si="1"/>
        <v>7.88</v>
      </c>
      <c r="DR36" s="1" t="s">
        <v>79</v>
      </c>
      <c r="DS36" s="8">
        <v>7.5</v>
      </c>
      <c r="DT36" s="8"/>
      <c r="DU36" s="8">
        <v>9.3000000000000007</v>
      </c>
      <c r="DV36" s="8"/>
      <c r="DW36" s="8">
        <v>7</v>
      </c>
      <c r="DX36" s="8"/>
      <c r="DY36" s="8">
        <v>8.6999999999999993</v>
      </c>
      <c r="DZ36" s="8"/>
      <c r="EA36" s="8">
        <v>7.4</v>
      </c>
      <c r="EB36" s="8"/>
      <c r="EC36" s="8">
        <v>8</v>
      </c>
      <c r="ED36" s="8"/>
      <c r="EE36" s="8">
        <v>8.4</v>
      </c>
      <c r="EF36" s="8"/>
      <c r="EG36" s="9">
        <f t="shared" si="2"/>
        <v>8.2200000000000006</v>
      </c>
    </row>
    <row r="37" spans="1:138" x14ac:dyDescent="0.2">
      <c r="A37" s="1">
        <v>26</v>
      </c>
      <c r="B37" s="5" t="s">
        <v>491</v>
      </c>
      <c r="C37" s="1" t="s">
        <v>492</v>
      </c>
      <c r="D37" s="5" t="s">
        <v>8</v>
      </c>
      <c r="E37" s="5" t="s">
        <v>493</v>
      </c>
      <c r="F37" s="5" t="s">
        <v>18</v>
      </c>
      <c r="G37" s="8">
        <v>7</v>
      </c>
      <c r="H37" s="8"/>
      <c r="I37" s="8">
        <v>8</v>
      </c>
      <c r="J37" s="8"/>
      <c r="K37" s="8">
        <v>9</v>
      </c>
      <c r="L37" s="8"/>
      <c r="M37" s="8">
        <v>8.1</v>
      </c>
      <c r="N37" s="8"/>
      <c r="O37" s="8">
        <v>7.8</v>
      </c>
      <c r="P37" s="8"/>
      <c r="Q37" s="8">
        <v>6.7</v>
      </c>
      <c r="R37" s="8"/>
      <c r="S37" s="9">
        <f t="shared" si="3"/>
        <v>7.1166666666666671</v>
      </c>
      <c r="U37" s="8">
        <v>5.9</v>
      </c>
      <c r="V37" s="8"/>
      <c r="W37" s="8">
        <v>5.5</v>
      </c>
      <c r="X37" s="8"/>
      <c r="Y37" s="8"/>
      <c r="Z37" s="8">
        <v>7</v>
      </c>
      <c r="AA37" s="8">
        <v>8</v>
      </c>
      <c r="AB37" s="8"/>
      <c r="AC37" s="8">
        <v>8.5</v>
      </c>
      <c r="AD37" s="8"/>
      <c r="AE37" s="8">
        <v>9.3000000000000007</v>
      </c>
      <c r="AF37" s="8"/>
      <c r="AG37" s="8">
        <v>8.8000000000000007</v>
      </c>
      <c r="AH37" s="8"/>
      <c r="AI37" s="8">
        <v>6.9</v>
      </c>
      <c r="AJ37" s="8"/>
      <c r="AK37" s="8">
        <v>6</v>
      </c>
      <c r="AL37" s="8"/>
      <c r="AM37" s="9">
        <f t="shared" si="4"/>
        <v>7.26</v>
      </c>
      <c r="AN37" s="1" t="s">
        <v>79</v>
      </c>
      <c r="AO37" s="8">
        <v>6.1</v>
      </c>
      <c r="AP37" s="8"/>
      <c r="AQ37" s="8"/>
      <c r="AR37" s="8">
        <v>7.8</v>
      </c>
      <c r="AS37" s="8">
        <v>7</v>
      </c>
      <c r="AT37" s="8"/>
      <c r="AU37" s="8">
        <v>8</v>
      </c>
      <c r="AV37" s="8"/>
      <c r="AW37" s="8"/>
      <c r="AX37" s="8">
        <v>7.5</v>
      </c>
      <c r="AY37" s="8">
        <v>7</v>
      </c>
      <c r="AZ37" s="8"/>
      <c r="BA37" s="8">
        <v>8.4</v>
      </c>
      <c r="BB37" s="8"/>
      <c r="BC37" s="8">
        <v>6.5</v>
      </c>
      <c r="BD37" s="8"/>
      <c r="BE37" s="8"/>
      <c r="BF37" s="8">
        <v>7.3</v>
      </c>
      <c r="BG37" s="9">
        <f t="shared" si="5"/>
        <v>7.24</v>
      </c>
      <c r="BH37" s="1" t="s">
        <v>79</v>
      </c>
      <c r="BI37" s="8">
        <v>6</v>
      </c>
      <c r="BJ37" s="8"/>
      <c r="BK37" s="8">
        <v>7.3</v>
      </c>
      <c r="BL37" s="8"/>
      <c r="BM37" s="8">
        <v>5.5</v>
      </c>
      <c r="BN37" s="8"/>
      <c r="BO37" s="8">
        <v>8.4</v>
      </c>
      <c r="BP37" s="8"/>
      <c r="BQ37" s="8">
        <v>8.1</v>
      </c>
      <c r="BR37" s="8"/>
      <c r="BS37" s="8">
        <v>6.4</v>
      </c>
      <c r="BT37" s="8"/>
      <c r="BU37" s="8">
        <v>6.6</v>
      </c>
      <c r="BV37" s="8"/>
      <c r="BW37" s="8">
        <v>7.6</v>
      </c>
      <c r="BX37" s="8"/>
      <c r="BY37" s="8">
        <v>9.3000000000000007</v>
      </c>
      <c r="BZ37" s="8"/>
      <c r="CA37" s="8">
        <v>7.9</v>
      </c>
      <c r="CB37" s="8"/>
      <c r="CC37" s="9">
        <f t="shared" si="0"/>
        <v>7.33</v>
      </c>
      <c r="CE37" s="8">
        <v>6</v>
      </c>
      <c r="CF37" s="8"/>
      <c r="CG37" s="8">
        <v>6.3</v>
      </c>
      <c r="CH37" s="8"/>
      <c r="CI37" s="8">
        <v>7.3</v>
      </c>
      <c r="CJ37" s="8"/>
      <c r="CK37" s="8">
        <v>7.5</v>
      </c>
      <c r="CL37" s="8"/>
      <c r="CM37" s="8">
        <v>7.7</v>
      </c>
      <c r="CN37" s="8"/>
      <c r="CO37" s="8"/>
      <c r="CP37" s="8">
        <v>7.3</v>
      </c>
      <c r="CQ37" s="8">
        <v>7.9</v>
      </c>
      <c r="CR37" s="8"/>
      <c r="CS37" s="8">
        <v>6.9</v>
      </c>
      <c r="CT37" s="8"/>
      <c r="CU37" s="9">
        <f t="shared" si="6"/>
        <v>7.09</v>
      </c>
      <c r="CV37" s="1" t="s">
        <v>79</v>
      </c>
      <c r="CW37" s="8">
        <v>7.8</v>
      </c>
      <c r="CX37" s="8"/>
      <c r="CY37" s="8">
        <v>7.5</v>
      </c>
      <c r="CZ37" s="8"/>
      <c r="DA37" s="8">
        <v>7.7</v>
      </c>
      <c r="DB37" s="8"/>
      <c r="DC37" s="8">
        <v>7.9</v>
      </c>
      <c r="DD37" s="8"/>
      <c r="DE37" s="8">
        <v>6.5</v>
      </c>
      <c r="DF37" s="8"/>
      <c r="DG37" s="8">
        <v>6.8</v>
      </c>
      <c r="DH37" s="8"/>
      <c r="DI37" s="8">
        <v>7.5</v>
      </c>
      <c r="DJ37" s="8"/>
      <c r="DK37" s="8">
        <v>7.3</v>
      </c>
      <c r="DL37" s="8"/>
      <c r="DM37" s="8">
        <v>6.5</v>
      </c>
      <c r="DN37" s="8"/>
      <c r="DO37" s="8">
        <v>7.3</v>
      </c>
      <c r="DP37" s="8"/>
      <c r="DQ37" s="9">
        <f t="shared" si="1"/>
        <v>7.2</v>
      </c>
      <c r="DS37" s="8">
        <v>8</v>
      </c>
      <c r="DT37" s="8"/>
      <c r="DU37" s="8">
        <v>7.5</v>
      </c>
      <c r="DV37" s="8"/>
      <c r="DW37" s="8"/>
      <c r="DX37" s="7">
        <v>6.2</v>
      </c>
      <c r="DY37" s="8">
        <v>8.6999999999999993</v>
      </c>
      <c r="DZ37" s="8"/>
      <c r="EA37" s="8">
        <v>7.2</v>
      </c>
      <c r="EB37" s="8"/>
      <c r="EC37" s="8">
        <v>7</v>
      </c>
      <c r="ED37" s="8"/>
      <c r="EE37" s="8">
        <v>7.4</v>
      </c>
      <c r="EF37" s="8"/>
      <c r="EG37" s="9">
        <f t="shared" si="2"/>
        <v>7.48</v>
      </c>
      <c r="EH37" s="1" t="s">
        <v>79</v>
      </c>
    </row>
    <row r="38" spans="1:138" x14ac:dyDescent="0.2">
      <c r="A38" s="1">
        <v>27</v>
      </c>
      <c r="B38" s="5" t="s">
        <v>494</v>
      </c>
      <c r="C38" s="1" t="s">
        <v>495</v>
      </c>
      <c r="D38" s="5" t="s">
        <v>3</v>
      </c>
      <c r="E38" s="5" t="s">
        <v>21</v>
      </c>
      <c r="F38" s="5" t="s">
        <v>14</v>
      </c>
      <c r="G38" s="8">
        <v>8</v>
      </c>
      <c r="H38" s="8"/>
      <c r="I38" s="8">
        <v>7</v>
      </c>
      <c r="J38" s="8"/>
      <c r="K38" s="8">
        <v>9</v>
      </c>
      <c r="L38" s="8"/>
      <c r="M38" s="8"/>
      <c r="N38" s="8">
        <v>7.1</v>
      </c>
      <c r="O38" s="8">
        <v>6.7</v>
      </c>
      <c r="P38" s="8"/>
      <c r="Q38" s="8">
        <v>6</v>
      </c>
      <c r="R38" s="8"/>
      <c r="S38" s="9">
        <f t="shared" si="3"/>
        <v>6.5666666666666664</v>
      </c>
      <c r="T38" s="1" t="s">
        <v>79</v>
      </c>
      <c r="U38" s="8"/>
      <c r="V38" s="8">
        <v>5</v>
      </c>
      <c r="W38" s="8">
        <v>5.5</v>
      </c>
      <c r="X38" s="8"/>
      <c r="Y38" s="8"/>
      <c r="Z38" s="8">
        <v>6</v>
      </c>
      <c r="AA38" s="8">
        <v>6</v>
      </c>
      <c r="AB38" s="8"/>
      <c r="AC38" s="8">
        <v>7</v>
      </c>
      <c r="AD38" s="8"/>
      <c r="AE38" s="8">
        <v>8.6999999999999993</v>
      </c>
      <c r="AF38" s="8"/>
      <c r="AG38" s="8">
        <v>5.5</v>
      </c>
      <c r="AH38" s="8"/>
      <c r="AI38" s="8">
        <v>6.8</v>
      </c>
      <c r="AJ38" s="8"/>
      <c r="AK38" s="8"/>
      <c r="AL38" s="8">
        <v>8.3000000000000007</v>
      </c>
      <c r="AM38" s="9">
        <f t="shared" si="4"/>
        <v>6.46</v>
      </c>
      <c r="AN38" s="1" t="s">
        <v>79</v>
      </c>
      <c r="AO38" s="8">
        <v>5.8</v>
      </c>
      <c r="AP38" s="8"/>
      <c r="AQ38" s="8"/>
      <c r="AR38" s="8">
        <v>6.2</v>
      </c>
      <c r="AS38" s="8"/>
      <c r="AT38" s="8">
        <v>7.2</v>
      </c>
      <c r="AU38" s="8">
        <v>7</v>
      </c>
      <c r="AV38" s="8"/>
      <c r="AW38" s="8">
        <v>7.2</v>
      </c>
      <c r="AX38" s="8"/>
      <c r="AY38" s="8">
        <v>6.8</v>
      </c>
      <c r="AZ38" s="8"/>
      <c r="BA38" s="8">
        <v>7.7</v>
      </c>
      <c r="BB38" s="8"/>
      <c r="BC38" s="8">
        <v>6.4</v>
      </c>
      <c r="BD38" s="8"/>
      <c r="BE38" s="8"/>
      <c r="BF38" s="8">
        <v>7.8</v>
      </c>
      <c r="BG38" s="9">
        <f t="shared" si="5"/>
        <v>6.9</v>
      </c>
      <c r="BH38" s="1" t="s">
        <v>79</v>
      </c>
      <c r="BI38" s="8">
        <v>6.1</v>
      </c>
      <c r="BJ38" s="8"/>
      <c r="BK38" s="8">
        <v>5.8</v>
      </c>
      <c r="BL38" s="8"/>
      <c r="BM38" s="8">
        <v>5.5</v>
      </c>
      <c r="BN38" s="8"/>
      <c r="BO38" s="8">
        <v>6.5</v>
      </c>
      <c r="BP38" s="8"/>
      <c r="BQ38" s="8">
        <v>6.7</v>
      </c>
      <c r="BR38" s="8"/>
      <c r="BS38" s="8">
        <v>5.9</v>
      </c>
      <c r="BT38" s="8"/>
      <c r="BU38" s="8"/>
      <c r="BV38" s="8">
        <v>7.6</v>
      </c>
      <c r="BW38" s="8"/>
      <c r="BX38" s="8">
        <v>6.5</v>
      </c>
      <c r="BY38" s="8">
        <v>7.3</v>
      </c>
      <c r="BZ38" s="8"/>
      <c r="CA38" s="8">
        <v>7.8</v>
      </c>
      <c r="CB38" s="8"/>
      <c r="CC38" s="9">
        <f t="shared" si="0"/>
        <v>6.7</v>
      </c>
      <c r="CD38" s="1" t="s">
        <v>79</v>
      </c>
      <c r="CE38" s="8"/>
      <c r="CF38" s="8">
        <v>6.9</v>
      </c>
      <c r="CG38" s="8">
        <v>6.2</v>
      </c>
      <c r="CH38" s="8"/>
      <c r="CI38" s="8">
        <v>6</v>
      </c>
      <c r="CJ38" s="8"/>
      <c r="CK38" s="8">
        <v>6.9</v>
      </c>
      <c r="CL38" s="8"/>
      <c r="CM38" s="8">
        <v>6.5</v>
      </c>
      <c r="CN38" s="8"/>
      <c r="CO38" s="8"/>
      <c r="CP38" s="8">
        <v>6.5</v>
      </c>
      <c r="CQ38" s="8">
        <v>7.7</v>
      </c>
      <c r="CR38" s="8"/>
      <c r="CS38" s="8">
        <v>6.3</v>
      </c>
      <c r="CT38" s="8"/>
      <c r="CU38" s="9">
        <f t="shared" si="6"/>
        <v>6.63</v>
      </c>
      <c r="CV38" s="1" t="s">
        <v>79</v>
      </c>
      <c r="CW38" s="8"/>
      <c r="CX38" s="8">
        <v>7</v>
      </c>
      <c r="CY38" s="8">
        <v>7.3</v>
      </c>
      <c r="CZ38" s="8"/>
      <c r="DA38" s="8">
        <v>5.9</v>
      </c>
      <c r="DB38" s="8"/>
      <c r="DC38" s="8">
        <v>7.3</v>
      </c>
      <c r="DD38" s="8"/>
      <c r="DE38" s="8"/>
      <c r="DF38" s="8">
        <v>6.7</v>
      </c>
      <c r="DG38" s="8">
        <v>6.3</v>
      </c>
      <c r="DH38" s="8"/>
      <c r="DI38" s="8">
        <v>7.8</v>
      </c>
      <c r="DJ38" s="8"/>
      <c r="DK38" s="8"/>
      <c r="DL38" s="7">
        <v>1.8</v>
      </c>
      <c r="DM38" s="8">
        <v>6.8</v>
      </c>
      <c r="DN38" s="8"/>
      <c r="DO38" s="8">
        <v>6.5</v>
      </c>
      <c r="DP38" s="8"/>
      <c r="DQ38" s="9">
        <f t="shared" si="1"/>
        <v>6.27</v>
      </c>
      <c r="DR38" s="1" t="s">
        <v>79</v>
      </c>
      <c r="DS38" s="8">
        <v>6</v>
      </c>
      <c r="DT38" s="8"/>
      <c r="DU38" s="8">
        <v>6.4</v>
      </c>
      <c r="DV38" s="8"/>
      <c r="DW38" s="8"/>
      <c r="DX38" s="7">
        <v>3.8</v>
      </c>
      <c r="DY38" s="8">
        <v>5.8</v>
      </c>
      <c r="DZ38" s="8"/>
      <c r="EA38" s="8">
        <v>6.4</v>
      </c>
      <c r="EB38" s="8"/>
      <c r="EC38" s="8">
        <v>6</v>
      </c>
      <c r="ED38" s="8"/>
      <c r="EE38" s="8"/>
      <c r="EF38" s="7">
        <v>5.2</v>
      </c>
      <c r="EG38" s="9">
        <f t="shared" si="2"/>
        <v>5.74</v>
      </c>
      <c r="EH38" s="1" t="s">
        <v>79</v>
      </c>
    </row>
    <row r="39" spans="1:138" x14ac:dyDescent="0.2">
      <c r="A39" s="1">
        <v>28</v>
      </c>
      <c r="B39" s="5" t="s">
        <v>496</v>
      </c>
      <c r="C39" s="1" t="s">
        <v>497</v>
      </c>
      <c r="D39" s="5" t="s">
        <v>8</v>
      </c>
      <c r="E39" s="5" t="s">
        <v>498</v>
      </c>
      <c r="F39" s="5" t="s">
        <v>499</v>
      </c>
      <c r="G39" s="8">
        <v>7</v>
      </c>
      <c r="H39" s="8"/>
      <c r="I39" s="8">
        <v>7</v>
      </c>
      <c r="J39" s="8"/>
      <c r="K39" s="8">
        <v>7</v>
      </c>
      <c r="L39" s="8"/>
      <c r="M39" s="8">
        <v>7.5</v>
      </c>
      <c r="N39" s="8"/>
      <c r="O39" s="8">
        <v>7.4</v>
      </c>
      <c r="P39" s="8"/>
      <c r="Q39" s="8">
        <v>6.5</v>
      </c>
      <c r="R39" s="8"/>
      <c r="S39" s="9">
        <f t="shared" si="3"/>
        <v>6.8833333333333329</v>
      </c>
      <c r="U39" s="8">
        <v>5.6</v>
      </c>
      <c r="V39" s="8"/>
      <c r="W39" s="8">
        <v>6.2</v>
      </c>
      <c r="X39" s="8"/>
      <c r="Y39" s="8">
        <v>6.3</v>
      </c>
      <c r="Z39" s="8"/>
      <c r="AA39" s="8">
        <v>5</v>
      </c>
      <c r="AB39" s="8"/>
      <c r="AC39" s="8">
        <v>8</v>
      </c>
      <c r="AD39" s="8"/>
      <c r="AE39" s="8">
        <v>8.6999999999999993</v>
      </c>
      <c r="AF39" s="8"/>
      <c r="AG39" s="8">
        <v>5.9</v>
      </c>
      <c r="AH39" s="8"/>
      <c r="AI39" s="8">
        <v>6.5</v>
      </c>
      <c r="AJ39" s="8"/>
      <c r="AK39" s="8"/>
      <c r="AL39" s="8">
        <v>5.9</v>
      </c>
      <c r="AM39" s="9">
        <f t="shared" si="4"/>
        <v>6.55</v>
      </c>
      <c r="AN39" s="1" t="s">
        <v>79</v>
      </c>
      <c r="AO39" s="8">
        <v>5.7</v>
      </c>
      <c r="AP39" s="8"/>
      <c r="AQ39" s="8">
        <v>6.5</v>
      </c>
      <c r="AR39" s="8"/>
      <c r="AS39" s="8">
        <v>7.7</v>
      </c>
      <c r="AT39" s="8"/>
      <c r="AU39" s="8">
        <v>6</v>
      </c>
      <c r="AV39" s="8"/>
      <c r="AW39" s="8"/>
      <c r="AX39" s="8">
        <v>6.4</v>
      </c>
      <c r="AY39" s="8">
        <v>6.8</v>
      </c>
      <c r="AZ39" s="8"/>
      <c r="BA39" s="8">
        <v>6.4</v>
      </c>
      <c r="BB39" s="8"/>
      <c r="BC39" s="8">
        <v>7.2</v>
      </c>
      <c r="BD39" s="8"/>
      <c r="BE39" s="8"/>
      <c r="BF39" s="8">
        <v>7.7</v>
      </c>
      <c r="BG39" s="9">
        <f t="shared" si="5"/>
        <v>6.74</v>
      </c>
      <c r="BH39" s="1" t="s">
        <v>79</v>
      </c>
      <c r="BI39" s="8">
        <v>5.9</v>
      </c>
      <c r="BJ39" s="8"/>
      <c r="BK39" s="8">
        <v>7.5</v>
      </c>
      <c r="BL39" s="8"/>
      <c r="BM39" s="8">
        <v>5.3</v>
      </c>
      <c r="BN39" s="8"/>
      <c r="BO39" s="8">
        <v>7.5</v>
      </c>
      <c r="BP39" s="8"/>
      <c r="BQ39" s="8">
        <v>8.6999999999999993</v>
      </c>
      <c r="BR39" s="8"/>
      <c r="BS39" s="8">
        <v>6.9</v>
      </c>
      <c r="BT39" s="8"/>
      <c r="BU39" s="8">
        <v>6.6</v>
      </c>
      <c r="BV39" s="8"/>
      <c r="BW39" s="8">
        <v>7.5</v>
      </c>
      <c r="BX39" s="8"/>
      <c r="BY39" s="8">
        <v>8.6</v>
      </c>
      <c r="BZ39" s="8"/>
      <c r="CA39" s="8">
        <v>7.9</v>
      </c>
      <c r="CB39" s="8"/>
      <c r="CC39" s="9">
        <f t="shared" si="0"/>
        <v>7.27</v>
      </c>
      <c r="CE39" s="8">
        <v>7.3</v>
      </c>
      <c r="CF39" s="8"/>
      <c r="CG39" s="8">
        <v>7.4</v>
      </c>
      <c r="CH39" s="8"/>
      <c r="CI39" s="8">
        <v>6.3</v>
      </c>
      <c r="CJ39" s="8"/>
      <c r="CK39" s="8">
        <v>7.2</v>
      </c>
      <c r="CL39" s="8"/>
      <c r="CM39" s="8">
        <v>8.3000000000000007</v>
      </c>
      <c r="CN39" s="8"/>
      <c r="CO39" s="8">
        <v>6.5</v>
      </c>
      <c r="CP39" s="8"/>
      <c r="CQ39" s="8">
        <v>7.4</v>
      </c>
      <c r="CR39" s="8"/>
      <c r="CS39" s="8">
        <v>6.6</v>
      </c>
      <c r="CT39" s="8"/>
      <c r="CU39" s="9">
        <f t="shared" si="6"/>
        <v>7.16</v>
      </c>
      <c r="CW39" s="8">
        <v>7</v>
      </c>
      <c r="CX39" s="8"/>
      <c r="CY39" s="8">
        <v>7.4</v>
      </c>
      <c r="CZ39" s="8"/>
      <c r="DA39" s="8">
        <v>7.1</v>
      </c>
      <c r="DB39" s="8"/>
      <c r="DC39" s="8">
        <v>7.3</v>
      </c>
      <c r="DD39" s="8"/>
      <c r="DE39" s="8">
        <v>6.5</v>
      </c>
      <c r="DF39" s="8"/>
      <c r="DG39" s="8">
        <v>7.4</v>
      </c>
      <c r="DH39" s="8"/>
      <c r="DI39" s="8">
        <v>8.1999999999999993</v>
      </c>
      <c r="DJ39" s="8"/>
      <c r="DK39" s="8">
        <v>7.5</v>
      </c>
      <c r="DL39" s="8"/>
      <c r="DM39" s="8">
        <v>7</v>
      </c>
      <c r="DN39" s="8"/>
      <c r="DO39" s="8">
        <v>7.5</v>
      </c>
      <c r="DP39" s="8"/>
      <c r="DQ39" s="9">
        <f t="shared" si="1"/>
        <v>7.33</v>
      </c>
      <c r="DS39" s="8">
        <v>7.5</v>
      </c>
      <c r="DT39" s="8"/>
      <c r="DU39" s="8">
        <v>8.6</v>
      </c>
      <c r="DV39" s="8"/>
      <c r="DW39" s="8">
        <v>6.5</v>
      </c>
      <c r="DX39" s="8"/>
      <c r="DY39" s="8">
        <v>8.4</v>
      </c>
      <c r="DZ39" s="8"/>
      <c r="EA39" s="8">
        <v>6.8</v>
      </c>
      <c r="EB39" s="8"/>
      <c r="EC39" s="8">
        <v>7.2</v>
      </c>
      <c r="ED39" s="8"/>
      <c r="EE39" s="8">
        <v>8.6</v>
      </c>
      <c r="EF39" s="8"/>
      <c r="EG39" s="9">
        <f t="shared" si="2"/>
        <v>7.74</v>
      </c>
    </row>
    <row r="40" spans="1:138" x14ac:dyDescent="0.2">
      <c r="A40" s="1">
        <v>29</v>
      </c>
      <c r="B40" s="5" t="s">
        <v>500</v>
      </c>
      <c r="C40" s="1" t="s">
        <v>501</v>
      </c>
      <c r="D40" s="5" t="s">
        <v>8</v>
      </c>
      <c r="E40" s="5" t="s">
        <v>442</v>
      </c>
      <c r="F40" s="5" t="s">
        <v>22</v>
      </c>
      <c r="G40" s="8">
        <v>8.5</v>
      </c>
      <c r="H40" s="8"/>
      <c r="I40" s="8">
        <v>8</v>
      </c>
      <c r="J40" s="8"/>
      <c r="K40" s="8">
        <v>7</v>
      </c>
      <c r="L40" s="8"/>
      <c r="M40" s="8">
        <v>6.9</v>
      </c>
      <c r="N40" s="8"/>
      <c r="O40" s="8">
        <v>7</v>
      </c>
      <c r="P40" s="8"/>
      <c r="Q40" s="8">
        <v>6.3</v>
      </c>
      <c r="R40" s="8"/>
      <c r="S40" s="9">
        <f t="shared" si="3"/>
        <v>6.8999999999999995</v>
      </c>
      <c r="U40" s="8"/>
      <c r="V40" s="8">
        <v>5.3</v>
      </c>
      <c r="W40" s="8">
        <v>5.4</v>
      </c>
      <c r="X40" s="8"/>
      <c r="Y40" s="8">
        <v>6.3</v>
      </c>
      <c r="Z40" s="8"/>
      <c r="AA40" s="8">
        <v>5</v>
      </c>
      <c r="AB40" s="8"/>
      <c r="AC40" s="8">
        <v>7.8</v>
      </c>
      <c r="AD40" s="8"/>
      <c r="AE40" s="8"/>
      <c r="AF40" s="8">
        <v>7.5</v>
      </c>
      <c r="AG40" s="8">
        <v>8.4</v>
      </c>
      <c r="AH40" s="8"/>
      <c r="AI40" s="8">
        <v>7.8</v>
      </c>
      <c r="AJ40" s="8"/>
      <c r="AK40" s="8"/>
      <c r="AL40" s="8">
        <v>7.4</v>
      </c>
      <c r="AM40" s="9">
        <f t="shared" si="4"/>
        <v>7.13</v>
      </c>
      <c r="AN40" s="1" t="s">
        <v>79</v>
      </c>
      <c r="AO40" s="8">
        <v>5.6</v>
      </c>
      <c r="AP40" s="8"/>
      <c r="AQ40" s="8">
        <v>5</v>
      </c>
      <c r="AR40" s="8"/>
      <c r="AS40" s="8"/>
      <c r="AT40" s="8">
        <v>7.4</v>
      </c>
      <c r="AU40" s="8">
        <v>8</v>
      </c>
      <c r="AV40" s="8"/>
      <c r="AW40" s="8"/>
      <c r="AX40" s="8">
        <v>8.1999999999999993</v>
      </c>
      <c r="AY40" s="8">
        <v>6.8</v>
      </c>
      <c r="AZ40" s="8"/>
      <c r="BA40" s="8">
        <v>7.5</v>
      </c>
      <c r="BB40" s="8"/>
      <c r="BC40" s="8">
        <v>6.5</v>
      </c>
      <c r="BD40" s="8"/>
      <c r="BE40" s="8"/>
      <c r="BF40" s="8">
        <v>7.7</v>
      </c>
      <c r="BG40" s="9">
        <f t="shared" si="5"/>
        <v>6.83</v>
      </c>
      <c r="BH40" s="1" t="s">
        <v>79</v>
      </c>
      <c r="BI40" s="8">
        <v>6.1</v>
      </c>
      <c r="BJ40" s="8"/>
      <c r="BK40" s="8">
        <v>7.5</v>
      </c>
      <c r="BL40" s="8"/>
      <c r="BM40" s="8">
        <v>5.5</v>
      </c>
      <c r="BN40" s="8"/>
      <c r="BO40" s="8">
        <v>7.7</v>
      </c>
      <c r="BP40" s="8"/>
      <c r="BQ40" s="8">
        <v>8.1</v>
      </c>
      <c r="BR40" s="8"/>
      <c r="BS40" s="8">
        <v>5.5</v>
      </c>
      <c r="BT40" s="8"/>
      <c r="BU40" s="8">
        <v>6.2</v>
      </c>
      <c r="BV40" s="8"/>
      <c r="BW40" s="8"/>
      <c r="BX40" s="8">
        <v>6.8</v>
      </c>
      <c r="BY40" s="8">
        <v>8</v>
      </c>
      <c r="BZ40" s="8"/>
      <c r="CA40" s="8">
        <v>7.4</v>
      </c>
      <c r="CB40" s="8"/>
      <c r="CC40" s="9">
        <f t="shared" si="0"/>
        <v>6.84</v>
      </c>
      <c r="CD40" s="1" t="s">
        <v>79</v>
      </c>
      <c r="CE40" s="8">
        <v>7</v>
      </c>
      <c r="CF40" s="8"/>
      <c r="CG40" s="8">
        <v>7.2</v>
      </c>
      <c r="CH40" s="8"/>
      <c r="CI40" s="8">
        <v>7.3</v>
      </c>
      <c r="CJ40" s="8"/>
      <c r="CK40" s="8">
        <v>6.7</v>
      </c>
      <c r="CL40" s="8"/>
      <c r="CM40" s="8">
        <v>8</v>
      </c>
      <c r="CN40" s="8"/>
      <c r="CO40" s="8">
        <v>6.8</v>
      </c>
      <c r="CP40" s="8"/>
      <c r="CQ40" s="8">
        <v>8.6</v>
      </c>
      <c r="CR40" s="8"/>
      <c r="CS40" s="8"/>
      <c r="CT40" s="8">
        <v>8</v>
      </c>
      <c r="CU40" s="9">
        <f t="shared" si="6"/>
        <v>7.42</v>
      </c>
      <c r="CV40" s="1" t="s">
        <v>79</v>
      </c>
      <c r="CW40" s="8">
        <v>8</v>
      </c>
      <c r="CX40" s="8"/>
      <c r="CY40" s="8">
        <v>6.8</v>
      </c>
      <c r="CZ40" s="8"/>
      <c r="DA40" s="8">
        <v>6.2</v>
      </c>
      <c r="DB40" s="8"/>
      <c r="DC40" s="8">
        <v>7.2</v>
      </c>
      <c r="DD40" s="8"/>
      <c r="DE40" s="8">
        <v>6.3</v>
      </c>
      <c r="DF40" s="8"/>
      <c r="DG40" s="8">
        <v>5.9</v>
      </c>
      <c r="DH40" s="8"/>
      <c r="DI40" s="8">
        <v>7.7</v>
      </c>
      <c r="DJ40" s="8"/>
      <c r="DK40" s="8">
        <v>7.2</v>
      </c>
      <c r="DL40" s="8"/>
      <c r="DM40" s="8">
        <v>7.2</v>
      </c>
      <c r="DN40" s="8"/>
      <c r="DO40" s="8">
        <v>7.2</v>
      </c>
      <c r="DP40" s="8"/>
      <c r="DQ40" s="9">
        <f t="shared" si="1"/>
        <v>6.81</v>
      </c>
      <c r="DS40" s="8">
        <v>7</v>
      </c>
      <c r="DT40" s="8"/>
      <c r="DU40" s="8">
        <v>7.5</v>
      </c>
      <c r="DV40" s="8"/>
      <c r="DW40" s="8"/>
      <c r="DX40" s="7">
        <v>6.3</v>
      </c>
      <c r="DY40" s="8">
        <v>6</v>
      </c>
      <c r="DZ40" s="8"/>
      <c r="EA40" s="8">
        <v>7.4</v>
      </c>
      <c r="EB40" s="8"/>
      <c r="EC40" s="8">
        <v>6.2</v>
      </c>
      <c r="ED40" s="8"/>
      <c r="EE40" s="8"/>
      <c r="EF40" s="7">
        <v>6.1</v>
      </c>
      <c r="EG40" s="9">
        <f t="shared" si="2"/>
        <v>6.59</v>
      </c>
      <c r="EH40" s="1" t="s">
        <v>79</v>
      </c>
    </row>
    <row r="41" spans="1:138" x14ac:dyDescent="0.2">
      <c r="A41" s="1">
        <v>30</v>
      </c>
      <c r="B41" s="5" t="s">
        <v>502</v>
      </c>
      <c r="C41" s="1" t="s">
        <v>503</v>
      </c>
      <c r="D41" s="5" t="s">
        <v>3</v>
      </c>
      <c r="E41" s="5" t="s">
        <v>504</v>
      </c>
      <c r="F41" s="5" t="s">
        <v>22</v>
      </c>
      <c r="G41" s="8">
        <v>7.5</v>
      </c>
      <c r="H41" s="8"/>
      <c r="I41" s="8">
        <v>7.5</v>
      </c>
      <c r="J41" s="8"/>
      <c r="K41" s="8">
        <v>8</v>
      </c>
      <c r="L41" s="8"/>
      <c r="M41" s="8"/>
      <c r="N41" s="8">
        <v>7.1</v>
      </c>
      <c r="O41" s="8">
        <v>6.2</v>
      </c>
      <c r="P41" s="8"/>
      <c r="Q41" s="8">
        <v>6</v>
      </c>
      <c r="R41" s="8"/>
      <c r="S41" s="9">
        <f t="shared" si="3"/>
        <v>6.3166666666666664</v>
      </c>
      <c r="T41" s="1" t="s">
        <v>79</v>
      </c>
      <c r="U41" s="8"/>
      <c r="V41" s="8">
        <v>5.3</v>
      </c>
      <c r="W41" s="8">
        <v>5</v>
      </c>
      <c r="X41" s="8"/>
      <c r="Y41" s="8">
        <v>6.3</v>
      </c>
      <c r="Z41" s="8"/>
      <c r="AA41" s="8">
        <v>8</v>
      </c>
      <c r="AB41" s="8"/>
      <c r="AC41" s="8">
        <v>6.8</v>
      </c>
      <c r="AD41" s="8"/>
      <c r="AE41" s="8">
        <v>9</v>
      </c>
      <c r="AF41" s="8"/>
      <c r="AG41" s="8"/>
      <c r="AH41" s="8">
        <v>7</v>
      </c>
      <c r="AI41" s="8">
        <v>6.3</v>
      </c>
      <c r="AJ41" s="8"/>
      <c r="AK41" s="8"/>
      <c r="AL41" s="8">
        <v>6.3</v>
      </c>
      <c r="AM41" s="9">
        <f t="shared" si="4"/>
        <v>6.39</v>
      </c>
      <c r="AN41" s="1" t="s">
        <v>79</v>
      </c>
      <c r="AO41" s="8">
        <v>5.7</v>
      </c>
      <c r="AP41" s="8"/>
      <c r="AQ41" s="8"/>
      <c r="AR41" s="8">
        <v>6.8</v>
      </c>
      <c r="AS41" s="8">
        <v>7.2</v>
      </c>
      <c r="AT41" s="8"/>
      <c r="AU41" s="8">
        <v>7</v>
      </c>
      <c r="AV41" s="8"/>
      <c r="AW41" s="8"/>
      <c r="AX41" s="8">
        <v>6.7</v>
      </c>
      <c r="AY41" s="8">
        <v>6.5</v>
      </c>
      <c r="AZ41" s="8"/>
      <c r="BA41" s="8">
        <v>6.5</v>
      </c>
      <c r="BB41" s="8"/>
      <c r="BC41" s="8">
        <v>7</v>
      </c>
      <c r="BD41" s="8"/>
      <c r="BE41" s="8"/>
      <c r="BF41" s="8">
        <v>7.2</v>
      </c>
      <c r="BG41" s="9">
        <f t="shared" si="5"/>
        <v>6.66</v>
      </c>
      <c r="BH41" s="1" t="s">
        <v>79</v>
      </c>
      <c r="BI41" s="8">
        <v>6.3</v>
      </c>
      <c r="BJ41" s="8"/>
      <c r="BK41" s="8">
        <v>5.8</v>
      </c>
      <c r="BL41" s="8"/>
      <c r="BM41" s="8"/>
      <c r="BN41" s="8">
        <v>7.3</v>
      </c>
      <c r="BO41" s="8">
        <v>7.4</v>
      </c>
      <c r="BP41" s="8"/>
      <c r="BQ41" s="8">
        <v>7.8</v>
      </c>
      <c r="BR41" s="8"/>
      <c r="BS41" s="8">
        <v>6</v>
      </c>
      <c r="BT41" s="8"/>
      <c r="BU41" s="8">
        <v>5.6</v>
      </c>
      <c r="BV41" s="8"/>
      <c r="BW41" s="8">
        <v>8</v>
      </c>
      <c r="BX41" s="8"/>
      <c r="BY41" s="8">
        <v>9.3000000000000007</v>
      </c>
      <c r="BZ41" s="8"/>
      <c r="CA41" s="8">
        <v>6</v>
      </c>
      <c r="CB41" s="8"/>
      <c r="CC41" s="9">
        <f t="shared" si="0"/>
        <v>7.09</v>
      </c>
      <c r="CD41" s="1" t="s">
        <v>79</v>
      </c>
      <c r="CE41" s="8">
        <v>6</v>
      </c>
      <c r="CF41" s="8"/>
      <c r="CG41" s="8">
        <v>6.8</v>
      </c>
      <c r="CH41" s="8"/>
      <c r="CI41" s="8">
        <v>5.5</v>
      </c>
      <c r="CJ41" s="8"/>
      <c r="CK41" s="8">
        <v>6.4</v>
      </c>
      <c r="CL41" s="8"/>
      <c r="CM41" s="8">
        <v>6.5</v>
      </c>
      <c r="CN41" s="8"/>
      <c r="CO41" s="8"/>
      <c r="CP41" s="8">
        <v>7</v>
      </c>
      <c r="CQ41" s="8">
        <v>8.5</v>
      </c>
      <c r="CR41" s="8"/>
      <c r="CS41" s="8">
        <v>6.7</v>
      </c>
      <c r="CT41" s="8"/>
      <c r="CU41" s="9">
        <f t="shared" si="6"/>
        <v>6.65</v>
      </c>
      <c r="CV41" s="1" t="s">
        <v>79</v>
      </c>
      <c r="CW41" s="8">
        <v>7.8</v>
      </c>
      <c r="CX41" s="8"/>
      <c r="CY41" s="8">
        <v>6.5</v>
      </c>
      <c r="CZ41" s="8"/>
      <c r="DA41" s="8">
        <v>6.7</v>
      </c>
      <c r="DB41" s="8"/>
      <c r="DC41" s="8">
        <v>6.8</v>
      </c>
      <c r="DD41" s="8"/>
      <c r="DE41" s="8"/>
      <c r="DF41" s="8">
        <v>5.5</v>
      </c>
      <c r="DG41" s="8">
        <v>6.9</v>
      </c>
      <c r="DH41" s="8"/>
      <c r="DI41" s="8">
        <v>7.3</v>
      </c>
      <c r="DJ41" s="8"/>
      <c r="DK41" s="8">
        <v>7.3</v>
      </c>
      <c r="DL41" s="8"/>
      <c r="DM41" s="8">
        <v>6.5</v>
      </c>
      <c r="DN41" s="8"/>
      <c r="DO41" s="8">
        <v>7.3</v>
      </c>
      <c r="DP41" s="8"/>
      <c r="DQ41" s="9">
        <f t="shared" si="1"/>
        <v>6.76</v>
      </c>
      <c r="DR41" s="1" t="s">
        <v>79</v>
      </c>
      <c r="DS41" s="8">
        <v>5.5</v>
      </c>
      <c r="DT41" s="8"/>
      <c r="DU41" s="8">
        <v>5.9</v>
      </c>
      <c r="DV41" s="8"/>
      <c r="DW41" s="8"/>
      <c r="DX41" s="7">
        <v>4.5</v>
      </c>
      <c r="DY41" s="8">
        <v>7.4</v>
      </c>
      <c r="DZ41" s="8"/>
      <c r="EA41" s="8">
        <v>6.4</v>
      </c>
      <c r="EB41" s="8"/>
      <c r="EC41" s="8">
        <v>6.9</v>
      </c>
      <c r="ED41" s="8"/>
      <c r="EE41" s="8">
        <v>7</v>
      </c>
      <c r="EF41" s="8"/>
      <c r="EG41" s="9">
        <f t="shared" si="2"/>
        <v>6.48</v>
      </c>
      <c r="EH41" s="1" t="s">
        <v>79</v>
      </c>
    </row>
    <row r="42" spans="1:138" x14ac:dyDescent="0.2">
      <c r="A42" s="1">
        <v>31</v>
      </c>
      <c r="B42" s="5" t="s">
        <v>505</v>
      </c>
      <c r="C42" s="1" t="s">
        <v>506</v>
      </c>
      <c r="D42" s="5" t="s">
        <v>8</v>
      </c>
      <c r="E42" s="5" t="s">
        <v>507</v>
      </c>
      <c r="F42" s="5" t="s">
        <v>14</v>
      </c>
      <c r="G42" s="8">
        <v>7</v>
      </c>
      <c r="H42" s="8"/>
      <c r="I42" s="8">
        <v>8</v>
      </c>
      <c r="J42" s="8"/>
      <c r="K42" s="8">
        <v>7</v>
      </c>
      <c r="L42" s="8"/>
      <c r="M42" s="8">
        <v>7.3</v>
      </c>
      <c r="N42" s="8"/>
      <c r="O42" s="8">
        <v>6.9</v>
      </c>
      <c r="P42" s="8"/>
      <c r="Q42" s="8">
        <v>6.2</v>
      </c>
      <c r="R42" s="8"/>
      <c r="S42" s="9">
        <f t="shared" si="3"/>
        <v>6.5666666666666673</v>
      </c>
      <c r="U42" s="8"/>
      <c r="V42" s="8">
        <v>5.7</v>
      </c>
      <c r="W42" s="8">
        <v>5.9</v>
      </c>
      <c r="X42" s="8"/>
      <c r="Y42" s="8">
        <v>5.8</v>
      </c>
      <c r="Z42" s="8"/>
      <c r="AA42" s="8">
        <v>7</v>
      </c>
      <c r="AB42" s="8"/>
      <c r="AC42" s="8">
        <v>7.8</v>
      </c>
      <c r="AD42" s="8"/>
      <c r="AE42" s="8">
        <v>8.6999999999999993</v>
      </c>
      <c r="AF42" s="8"/>
      <c r="AG42" s="8">
        <v>8.9</v>
      </c>
      <c r="AH42" s="8"/>
      <c r="AI42" s="8">
        <v>6</v>
      </c>
      <c r="AJ42" s="8"/>
      <c r="AK42" s="8">
        <v>6.5</v>
      </c>
      <c r="AL42" s="8"/>
      <c r="AM42" s="9">
        <f t="shared" si="4"/>
        <v>6.92</v>
      </c>
      <c r="AN42" s="1" t="s">
        <v>79</v>
      </c>
      <c r="AO42" s="8">
        <v>6</v>
      </c>
      <c r="AP42" s="8"/>
      <c r="AQ42" s="8">
        <v>6.5</v>
      </c>
      <c r="AR42" s="8"/>
      <c r="AS42" s="8"/>
      <c r="AT42" s="8">
        <v>7.5</v>
      </c>
      <c r="AU42" s="8">
        <v>8</v>
      </c>
      <c r="AV42" s="8"/>
      <c r="AW42" s="8"/>
      <c r="AX42" s="8">
        <v>7.8</v>
      </c>
      <c r="AY42" s="8">
        <v>7</v>
      </c>
      <c r="AZ42" s="8"/>
      <c r="BA42" s="8">
        <v>8.1999999999999993</v>
      </c>
      <c r="BB42" s="8"/>
      <c r="BC42" s="8">
        <v>6</v>
      </c>
      <c r="BD42" s="8"/>
      <c r="BE42" s="8">
        <v>8</v>
      </c>
      <c r="BF42" s="8"/>
      <c r="BG42" s="9">
        <f t="shared" si="5"/>
        <v>7.16</v>
      </c>
      <c r="BH42" s="1" t="s">
        <v>79</v>
      </c>
      <c r="BI42" s="8">
        <v>6.4</v>
      </c>
      <c r="BJ42" s="8"/>
      <c r="BK42" s="8">
        <v>7.5</v>
      </c>
      <c r="BL42" s="8"/>
      <c r="BM42" s="8">
        <v>6</v>
      </c>
      <c r="BN42" s="8"/>
      <c r="BO42" s="8">
        <v>7.4</v>
      </c>
      <c r="BP42" s="8"/>
      <c r="BQ42" s="8">
        <v>8.4</v>
      </c>
      <c r="BR42" s="8"/>
      <c r="BS42" s="8">
        <v>6.3</v>
      </c>
      <c r="BT42" s="8"/>
      <c r="BU42" s="8">
        <v>6.4</v>
      </c>
      <c r="BV42" s="8"/>
      <c r="BW42" s="8"/>
      <c r="BX42" s="8">
        <v>8</v>
      </c>
      <c r="BY42" s="8">
        <v>9</v>
      </c>
      <c r="BZ42" s="8"/>
      <c r="CA42" s="8">
        <v>8.4</v>
      </c>
      <c r="CB42" s="8"/>
      <c r="CC42" s="9">
        <f t="shared" si="0"/>
        <v>7.4</v>
      </c>
      <c r="CD42" s="1" t="s">
        <v>79</v>
      </c>
      <c r="CE42" s="8">
        <v>6.3</v>
      </c>
      <c r="CF42" s="8"/>
      <c r="CG42" s="8">
        <v>7.2</v>
      </c>
      <c r="CH42" s="8"/>
      <c r="CI42" s="8">
        <v>7</v>
      </c>
      <c r="CJ42" s="8"/>
      <c r="CK42" s="8">
        <v>8.3000000000000007</v>
      </c>
      <c r="CL42" s="8"/>
      <c r="CM42" s="8">
        <v>8.1999999999999993</v>
      </c>
      <c r="CN42" s="8"/>
      <c r="CO42" s="8">
        <v>7</v>
      </c>
      <c r="CP42" s="8"/>
      <c r="CQ42" s="8">
        <v>8.4</v>
      </c>
      <c r="CR42" s="8"/>
      <c r="CS42" s="8">
        <v>7.6</v>
      </c>
      <c r="CT42" s="8"/>
      <c r="CU42" s="9">
        <f t="shared" si="6"/>
        <v>7.45</v>
      </c>
      <c r="CW42" s="8">
        <v>7.8</v>
      </c>
      <c r="CX42" s="8"/>
      <c r="CY42" s="8">
        <v>9</v>
      </c>
      <c r="CZ42" s="8"/>
      <c r="DA42" s="8">
        <v>6.4</v>
      </c>
      <c r="DB42" s="8"/>
      <c r="DC42" s="8">
        <v>8.5</v>
      </c>
      <c r="DD42" s="8"/>
      <c r="DE42" s="8">
        <v>6.4</v>
      </c>
      <c r="DF42" s="8"/>
      <c r="DG42" s="8">
        <v>6.9</v>
      </c>
      <c r="DH42" s="8"/>
      <c r="DI42" s="8">
        <v>8.1999999999999993</v>
      </c>
      <c r="DJ42" s="8"/>
      <c r="DK42" s="8">
        <v>7.9</v>
      </c>
      <c r="DL42" s="8"/>
      <c r="DM42" s="8">
        <v>7.7</v>
      </c>
      <c r="DN42" s="8"/>
      <c r="DO42" s="8">
        <v>8.5</v>
      </c>
      <c r="DP42" s="8"/>
      <c r="DQ42" s="9">
        <f t="shared" si="1"/>
        <v>7.68</v>
      </c>
      <c r="DS42" s="8">
        <v>8</v>
      </c>
      <c r="DT42" s="8"/>
      <c r="DU42" s="8">
        <v>8.1999999999999993</v>
      </c>
      <c r="DV42" s="8"/>
      <c r="DW42" s="8">
        <v>8.4</v>
      </c>
      <c r="DX42" s="8"/>
      <c r="DY42" s="8">
        <v>8.9</v>
      </c>
      <c r="DZ42" s="8"/>
      <c r="EA42" s="8">
        <v>7.7</v>
      </c>
      <c r="EB42" s="8"/>
      <c r="EC42" s="8"/>
      <c r="ED42" s="7">
        <v>5.7</v>
      </c>
      <c r="EE42" s="8">
        <v>8.4</v>
      </c>
      <c r="EF42" s="8"/>
      <c r="EG42" s="9">
        <f t="shared" si="2"/>
        <v>7.88</v>
      </c>
      <c r="EH42" s="1" t="s">
        <v>79</v>
      </c>
    </row>
  </sheetData>
  <mergeCells count="197">
    <mergeCell ref="F9:F11"/>
    <mergeCell ref="A9:A11"/>
    <mergeCell ref="B9:B11"/>
    <mergeCell ref="C9:C11"/>
    <mergeCell ref="D9:D11"/>
    <mergeCell ref="E9:E11"/>
    <mergeCell ref="EE10:EF10"/>
    <mergeCell ref="EE9:EF9"/>
    <mergeCell ref="EE8:EF8"/>
    <mergeCell ref="EH9:EH11"/>
    <mergeCell ref="DS7:EH7"/>
    <mergeCell ref="EA10:EB10"/>
    <mergeCell ref="EA9:EB9"/>
    <mergeCell ref="EA8:EB8"/>
    <mergeCell ref="EC10:ED10"/>
    <mergeCell ref="EC9:ED9"/>
    <mergeCell ref="EC8:ED8"/>
    <mergeCell ref="DW10:DX10"/>
    <mergeCell ref="DW9:DX9"/>
    <mergeCell ref="DW8:DX8"/>
    <mergeCell ref="DY10:DZ10"/>
    <mergeCell ref="DY9:DZ9"/>
    <mergeCell ref="DY8:DZ8"/>
    <mergeCell ref="DR9:DR11"/>
    <mergeCell ref="CW7:DR7"/>
    <mergeCell ref="DS10:DT10"/>
    <mergeCell ref="DS9:DT9"/>
    <mergeCell ref="DS8:DT8"/>
    <mergeCell ref="DU10:DV10"/>
    <mergeCell ref="DU9:DV9"/>
    <mergeCell ref="DU8:DV8"/>
    <mergeCell ref="DM10:DN10"/>
    <mergeCell ref="DM9:DN9"/>
    <mergeCell ref="DM8:DN8"/>
    <mergeCell ref="DO10:DP10"/>
    <mergeCell ref="DO9:DP9"/>
    <mergeCell ref="DO8:DP8"/>
    <mergeCell ref="DI10:DJ10"/>
    <mergeCell ref="DI9:DJ9"/>
    <mergeCell ref="DI8:DJ8"/>
    <mergeCell ref="DK10:DL10"/>
    <mergeCell ref="DK9:DL9"/>
    <mergeCell ref="DK8:DL8"/>
    <mergeCell ref="DE10:DF10"/>
    <mergeCell ref="DE9:DF9"/>
    <mergeCell ref="DE8:DF8"/>
    <mergeCell ref="DG10:DH10"/>
    <mergeCell ref="DG9:DH9"/>
    <mergeCell ref="DG8:DH8"/>
    <mergeCell ref="DA10:DB10"/>
    <mergeCell ref="DA9:DB9"/>
    <mergeCell ref="DA8:DB8"/>
    <mergeCell ref="DC10:DD10"/>
    <mergeCell ref="DC9:DD9"/>
    <mergeCell ref="DC8:DD8"/>
    <mergeCell ref="CV9:CV11"/>
    <mergeCell ref="CE7:CV7"/>
    <mergeCell ref="CW10:CX10"/>
    <mergeCell ref="CW9:CX9"/>
    <mergeCell ref="CW8:CX8"/>
    <mergeCell ref="CY10:CZ10"/>
    <mergeCell ref="CY9:CZ9"/>
    <mergeCell ref="CY8:CZ8"/>
    <mergeCell ref="CQ10:CR10"/>
    <mergeCell ref="CQ9:CR9"/>
    <mergeCell ref="CQ8:CR8"/>
    <mergeCell ref="CS10:CT10"/>
    <mergeCell ref="CS9:CT9"/>
    <mergeCell ref="CS8:CT8"/>
    <mergeCell ref="CM10:CN10"/>
    <mergeCell ref="CM9:CN9"/>
    <mergeCell ref="CM8:CN8"/>
    <mergeCell ref="CO10:CP10"/>
    <mergeCell ref="CO9:CP9"/>
    <mergeCell ref="CO8:CP8"/>
    <mergeCell ref="CI10:CJ10"/>
    <mergeCell ref="CI9:CJ9"/>
    <mergeCell ref="CI8:CJ8"/>
    <mergeCell ref="CK10:CL10"/>
    <mergeCell ref="CK9:CL9"/>
    <mergeCell ref="CK8:CL8"/>
    <mergeCell ref="CD9:CD11"/>
    <mergeCell ref="BI7:CD7"/>
    <mergeCell ref="CE10:CF10"/>
    <mergeCell ref="CE9:CF9"/>
    <mergeCell ref="CE8:CF8"/>
    <mergeCell ref="CG10:CH10"/>
    <mergeCell ref="CG9:CH9"/>
    <mergeCell ref="CG8:CH8"/>
    <mergeCell ref="BY10:BZ10"/>
    <mergeCell ref="BY9:BZ9"/>
    <mergeCell ref="BY8:BZ8"/>
    <mergeCell ref="CA10:CB10"/>
    <mergeCell ref="CA9:CB9"/>
    <mergeCell ref="CA8:CB8"/>
    <mergeCell ref="BU10:BV10"/>
    <mergeCell ref="BU9:BV9"/>
    <mergeCell ref="BU8:BV8"/>
    <mergeCell ref="BW10:BX10"/>
    <mergeCell ref="BW9:BX9"/>
    <mergeCell ref="BW8:BX8"/>
    <mergeCell ref="BQ10:BR10"/>
    <mergeCell ref="BQ9:BR9"/>
    <mergeCell ref="BQ8:BR8"/>
    <mergeCell ref="BS10:BT10"/>
    <mergeCell ref="BS9:BT9"/>
    <mergeCell ref="BS8:BT8"/>
    <mergeCell ref="BM10:BN10"/>
    <mergeCell ref="BM9:BN9"/>
    <mergeCell ref="BM8:BN8"/>
    <mergeCell ref="BO10:BP10"/>
    <mergeCell ref="BO9:BP9"/>
    <mergeCell ref="BO8:BP8"/>
    <mergeCell ref="BH9:BH11"/>
    <mergeCell ref="AO7:BH7"/>
    <mergeCell ref="BI10:BJ10"/>
    <mergeCell ref="BI9:BJ9"/>
    <mergeCell ref="BI8:BJ8"/>
    <mergeCell ref="BK10:BL10"/>
    <mergeCell ref="BK9:BL9"/>
    <mergeCell ref="BK8:BL8"/>
    <mergeCell ref="BC10:BD10"/>
    <mergeCell ref="BC9:BD9"/>
    <mergeCell ref="BC8:BD8"/>
    <mergeCell ref="BE10:BF10"/>
    <mergeCell ref="BE9:BF9"/>
    <mergeCell ref="BE8:BF8"/>
    <mergeCell ref="AY10:AZ10"/>
    <mergeCell ref="AY9:AZ9"/>
    <mergeCell ref="AY8:AZ8"/>
    <mergeCell ref="BA10:BB10"/>
    <mergeCell ref="BA9:BB9"/>
    <mergeCell ref="BA8:BB8"/>
    <mergeCell ref="AU10:AV10"/>
    <mergeCell ref="AU9:AV9"/>
    <mergeCell ref="AU8:AV8"/>
    <mergeCell ref="AW10:AX10"/>
    <mergeCell ref="AW9:AX9"/>
    <mergeCell ref="AW8:AX8"/>
    <mergeCell ref="AQ10:AR10"/>
    <mergeCell ref="AQ9:AR9"/>
    <mergeCell ref="AQ8:AR8"/>
    <mergeCell ref="AS10:AT10"/>
    <mergeCell ref="AS9:AT9"/>
    <mergeCell ref="AS8:AT8"/>
    <mergeCell ref="AK10:AL10"/>
    <mergeCell ref="AK9:AL9"/>
    <mergeCell ref="AK8:AL8"/>
    <mergeCell ref="AN9:AN11"/>
    <mergeCell ref="AC10:AD10"/>
    <mergeCell ref="AC9:AD9"/>
    <mergeCell ref="AC8:AD8"/>
    <mergeCell ref="AE10:AF10"/>
    <mergeCell ref="AE9:AF9"/>
    <mergeCell ref="AE8:AF8"/>
    <mergeCell ref="Y10:Z10"/>
    <mergeCell ref="Y9:Z9"/>
    <mergeCell ref="Y8:Z8"/>
    <mergeCell ref="AA10:AB10"/>
    <mergeCell ref="AA9:AB9"/>
    <mergeCell ref="AA8:AB8"/>
    <mergeCell ref="AO10:AP10"/>
    <mergeCell ref="AO9:AP9"/>
    <mergeCell ref="AO8:AP8"/>
    <mergeCell ref="AG10:AH10"/>
    <mergeCell ref="AG9:AH9"/>
    <mergeCell ref="AG8:AH8"/>
    <mergeCell ref="AI10:AJ10"/>
    <mergeCell ref="AI9:AJ9"/>
    <mergeCell ref="AI8:AJ8"/>
    <mergeCell ref="G7:T7"/>
    <mergeCell ref="U10:V10"/>
    <mergeCell ref="U9:V9"/>
    <mergeCell ref="U8:V8"/>
    <mergeCell ref="W10:X10"/>
    <mergeCell ref="W9:X9"/>
    <mergeCell ref="W8:X8"/>
    <mergeCell ref="O10:P10"/>
    <mergeCell ref="O9:P9"/>
    <mergeCell ref="O8:P8"/>
    <mergeCell ref="Q10:R10"/>
    <mergeCell ref="Q9:R9"/>
    <mergeCell ref="Q8:R8"/>
    <mergeCell ref="K10:L10"/>
    <mergeCell ref="K9:L9"/>
    <mergeCell ref="K8:L8"/>
    <mergeCell ref="M10:N10"/>
    <mergeCell ref="M9:N9"/>
    <mergeCell ref="M8:N8"/>
    <mergeCell ref="G10:H10"/>
    <mergeCell ref="G9:H9"/>
    <mergeCell ref="G8:H8"/>
    <mergeCell ref="I10:J10"/>
    <mergeCell ref="U7:AN7"/>
    <mergeCell ref="I9:J9"/>
    <mergeCell ref="I8:J8"/>
    <mergeCell ref="T9:T1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H33"/>
  <sheetViews>
    <sheetView workbookViewId="0">
      <selection activeCell="A34" sqref="A34:XFD56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25.7109375" style="1" bestFit="1" customWidth="1"/>
    <col min="4" max="4" width="5.42578125" style="1" bestFit="1" customWidth="1"/>
    <col min="5" max="5" width="11.5703125" style="1" bestFit="1" customWidth="1"/>
    <col min="6" max="6" width="26.85546875" style="1" bestFit="1" customWidth="1"/>
    <col min="7" max="7" width="4" style="1" bestFit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7.28515625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4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7.28515625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4" style="1" bestFit="1" customWidth="1"/>
    <col min="46" max="46" width="3.85546875" style="1" bestFit="1" customWidth="1"/>
    <col min="47" max="47" width="4" style="1" bestFit="1" customWidth="1"/>
    <col min="48" max="48" width="3.85546875" style="1" bestFit="1" customWidth="1"/>
    <col min="49" max="49" width="4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7.28515625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4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7.28515625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4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4" style="1" bestFit="1" customWidth="1"/>
    <col min="90" max="90" width="3.85546875" style="1" bestFit="1" customWidth="1"/>
    <col min="91" max="91" width="4" style="1" bestFit="1" customWidth="1"/>
    <col min="92" max="92" width="3.85546875" style="1" bestFit="1" customWidth="1"/>
    <col min="93" max="93" width="4" style="1" bestFit="1" customWidth="1"/>
    <col min="94" max="94" width="3.85546875" style="1" bestFit="1" customWidth="1"/>
    <col min="95" max="95" width="4" style="1" bestFit="1" customWidth="1"/>
    <col min="96" max="96" width="3.85546875" style="1" bestFit="1" customWidth="1"/>
    <col min="97" max="97" width="4" style="1" bestFit="1" customWidth="1"/>
    <col min="98" max="98" width="3.85546875" style="1" bestFit="1" customWidth="1"/>
    <col min="99" max="99" width="7.28515625" style="1" bestFit="1" customWidth="1"/>
    <col min="100" max="100" width="3.85546875" style="1" bestFit="1" customWidth="1"/>
    <col min="101" max="101" width="4" style="1" bestFit="1" customWidth="1"/>
    <col min="102" max="102" width="3.85546875" style="1" bestFit="1" customWidth="1"/>
    <col min="103" max="103" width="4" style="1" bestFit="1" customWidth="1"/>
    <col min="104" max="104" width="3.85546875" style="1" bestFit="1" customWidth="1"/>
    <col min="105" max="105" width="4" style="1" bestFit="1" customWidth="1"/>
    <col min="106" max="106" width="3.85546875" style="1" bestFit="1" customWidth="1"/>
    <col min="107" max="107" width="4" style="1" bestFit="1" customWidth="1"/>
    <col min="108" max="108" width="3.85546875" style="1" bestFit="1" customWidth="1"/>
    <col min="109" max="109" width="4" style="1" bestFit="1" customWidth="1"/>
    <col min="110" max="110" width="3.85546875" style="1" bestFit="1" customWidth="1"/>
    <col min="111" max="111" width="4" style="1" bestFit="1" customWidth="1"/>
    <col min="112" max="112" width="3.85546875" style="1" bestFit="1" customWidth="1"/>
    <col min="113" max="113" width="4" style="1" bestFit="1" customWidth="1"/>
    <col min="114" max="114" width="3.8554687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3.85546875" style="1" bestFit="1" customWidth="1"/>
    <col min="119" max="119" width="4" style="1" bestFit="1" customWidth="1"/>
    <col min="120" max="120" width="3.85546875" style="1" bestFit="1" customWidth="1"/>
    <col min="121" max="121" width="7.28515625" style="1" bestFit="1" customWidth="1"/>
    <col min="122" max="122" width="3.85546875" style="1" bestFit="1" customWidth="1"/>
    <col min="123" max="123" width="4" style="1" bestFit="1" customWidth="1"/>
    <col min="124" max="124" width="3.8554687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3.85546875" style="1" bestFit="1" customWidth="1"/>
    <col min="129" max="129" width="4" style="1" bestFit="1" customWidth="1"/>
    <col min="130" max="130" width="3.85546875" style="1" bestFit="1" customWidth="1"/>
    <col min="131" max="131" width="4" style="1" bestFit="1" customWidth="1"/>
    <col min="132" max="132" width="3.85546875" style="1" bestFit="1" customWidth="1"/>
    <col min="133" max="133" width="4" style="1" bestFit="1" customWidth="1"/>
    <col min="134" max="134" width="3.85546875" style="1" bestFit="1" customWidth="1"/>
    <col min="135" max="135" width="4" style="1" bestFit="1" customWidth="1"/>
    <col min="136" max="136" width="3.85546875" style="1" bestFit="1" customWidth="1"/>
    <col min="137" max="137" width="7.28515625" style="1" bestFit="1" customWidth="1"/>
    <col min="138" max="138" width="3.85546875" style="1" bestFit="1" customWidth="1"/>
    <col min="139" max="16384" width="9.140625" style="1"/>
  </cols>
  <sheetData>
    <row r="6" spans="1:138" x14ac:dyDescent="0.2">
      <c r="A6" s="1" t="s">
        <v>0</v>
      </c>
      <c r="B6" s="1">
        <v>114163</v>
      </c>
    </row>
    <row r="7" spans="1:138" x14ac:dyDescent="0.2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 t="s">
        <v>93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 t="s">
        <v>112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 t="s">
        <v>131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 t="s">
        <v>152</v>
      </c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 t="s">
        <v>169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 t="s">
        <v>188</v>
      </c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1:138" s="2" customFormat="1" x14ac:dyDescent="0.2">
      <c r="G8" s="50" t="s">
        <v>80</v>
      </c>
      <c r="H8" s="50"/>
      <c r="I8" s="50" t="s">
        <v>82</v>
      </c>
      <c r="J8" s="50"/>
      <c r="K8" s="50" t="s">
        <v>84</v>
      </c>
      <c r="L8" s="50"/>
      <c r="M8" s="50" t="s">
        <v>86</v>
      </c>
      <c r="N8" s="50"/>
      <c r="O8" s="50" t="s">
        <v>88</v>
      </c>
      <c r="P8" s="50"/>
      <c r="Q8" s="50" t="s">
        <v>90</v>
      </c>
      <c r="R8" s="50"/>
      <c r="U8" s="50" t="s">
        <v>94</v>
      </c>
      <c r="V8" s="50"/>
      <c r="W8" s="50" t="s">
        <v>96</v>
      </c>
      <c r="X8" s="50"/>
      <c r="Y8" s="50" t="s">
        <v>98</v>
      </c>
      <c r="Z8" s="50"/>
      <c r="AA8" s="50" t="s">
        <v>100</v>
      </c>
      <c r="AB8" s="50"/>
      <c r="AC8" s="50" t="s">
        <v>102</v>
      </c>
      <c r="AD8" s="50"/>
      <c r="AE8" s="50" t="s">
        <v>104</v>
      </c>
      <c r="AF8" s="50"/>
      <c r="AG8" s="50" t="s">
        <v>106</v>
      </c>
      <c r="AH8" s="50"/>
      <c r="AI8" s="50" t="s">
        <v>108</v>
      </c>
      <c r="AJ8" s="50"/>
      <c r="AK8" s="50" t="s">
        <v>110</v>
      </c>
      <c r="AL8" s="50"/>
      <c r="AO8" s="50" t="s">
        <v>113</v>
      </c>
      <c r="AP8" s="50"/>
      <c r="AQ8" s="50" t="s">
        <v>115</v>
      </c>
      <c r="AR8" s="50"/>
      <c r="AS8" s="50" t="s">
        <v>117</v>
      </c>
      <c r="AT8" s="50"/>
      <c r="AU8" s="50" t="s">
        <v>119</v>
      </c>
      <c r="AV8" s="50"/>
      <c r="AW8" s="50" t="s">
        <v>382</v>
      </c>
      <c r="AX8" s="50"/>
      <c r="AY8" s="50" t="s">
        <v>123</v>
      </c>
      <c r="AZ8" s="50"/>
      <c r="BA8" s="50" t="s">
        <v>125</v>
      </c>
      <c r="BB8" s="50"/>
      <c r="BC8" s="50" t="s">
        <v>127</v>
      </c>
      <c r="BD8" s="50"/>
      <c r="BE8" s="50" t="s">
        <v>129</v>
      </c>
      <c r="BF8" s="50"/>
      <c r="BI8" s="50" t="s">
        <v>132</v>
      </c>
      <c r="BJ8" s="50"/>
      <c r="BK8" s="50" t="s">
        <v>134</v>
      </c>
      <c r="BL8" s="50"/>
      <c r="BM8" s="50" t="s">
        <v>136</v>
      </c>
      <c r="BN8" s="50"/>
      <c r="BO8" s="50" t="s">
        <v>138</v>
      </c>
      <c r="BP8" s="50"/>
      <c r="BQ8" s="50" t="s">
        <v>384</v>
      </c>
      <c r="BR8" s="50"/>
      <c r="BS8" s="50" t="s">
        <v>144</v>
      </c>
      <c r="BT8" s="50"/>
      <c r="BU8" s="50" t="s">
        <v>386</v>
      </c>
      <c r="BV8" s="50"/>
      <c r="BW8" s="50" t="s">
        <v>161</v>
      </c>
      <c r="BX8" s="50"/>
      <c r="BY8" s="50" t="s">
        <v>148</v>
      </c>
      <c r="BZ8" s="50"/>
      <c r="CA8" s="50" t="s">
        <v>150</v>
      </c>
      <c r="CB8" s="50"/>
      <c r="CE8" s="50" t="s">
        <v>153</v>
      </c>
      <c r="CF8" s="50"/>
      <c r="CG8" s="50" t="s">
        <v>155</v>
      </c>
      <c r="CH8" s="50"/>
      <c r="CI8" s="50" t="s">
        <v>247</v>
      </c>
      <c r="CJ8" s="50"/>
      <c r="CK8" s="50" t="s">
        <v>388</v>
      </c>
      <c r="CL8" s="50"/>
      <c r="CM8" s="50" t="s">
        <v>157</v>
      </c>
      <c r="CN8" s="50"/>
      <c r="CO8" s="50" t="s">
        <v>390</v>
      </c>
      <c r="CP8" s="50"/>
      <c r="CQ8" s="50" t="s">
        <v>392</v>
      </c>
      <c r="CR8" s="50"/>
      <c r="CS8" s="50" t="s">
        <v>163</v>
      </c>
      <c r="CT8" s="50"/>
      <c r="CW8" s="50" t="s">
        <v>170</v>
      </c>
      <c r="CX8" s="50"/>
      <c r="CY8" s="50" t="s">
        <v>393</v>
      </c>
      <c r="CZ8" s="50"/>
      <c r="DA8" s="50" t="s">
        <v>394</v>
      </c>
      <c r="DB8" s="50"/>
      <c r="DC8" s="50" t="s">
        <v>396</v>
      </c>
      <c r="DD8" s="50"/>
      <c r="DE8" s="50" t="s">
        <v>398</v>
      </c>
      <c r="DF8" s="50"/>
      <c r="DG8" s="50" t="s">
        <v>146</v>
      </c>
      <c r="DH8" s="50"/>
      <c r="DI8" s="50" t="s">
        <v>201</v>
      </c>
      <c r="DJ8" s="50"/>
      <c r="DK8" s="50" t="s">
        <v>180</v>
      </c>
      <c r="DL8" s="50"/>
      <c r="DM8" s="50" t="s">
        <v>184</v>
      </c>
      <c r="DN8" s="50"/>
      <c r="DO8" s="50" t="s">
        <v>400</v>
      </c>
      <c r="DP8" s="50"/>
      <c r="DS8" s="50" t="s">
        <v>189</v>
      </c>
      <c r="DT8" s="50"/>
      <c r="DU8" s="50" t="s">
        <v>402</v>
      </c>
      <c r="DV8" s="50"/>
      <c r="DW8" s="50" t="s">
        <v>404</v>
      </c>
      <c r="DX8" s="50"/>
      <c r="DY8" s="50" t="s">
        <v>406</v>
      </c>
      <c r="DZ8" s="50"/>
      <c r="EA8" s="50" t="s">
        <v>408</v>
      </c>
      <c r="EB8" s="50"/>
      <c r="EC8" s="50" t="s">
        <v>410</v>
      </c>
      <c r="ED8" s="50"/>
      <c r="EE8" s="50" t="s">
        <v>412</v>
      </c>
      <c r="EF8" s="50"/>
    </row>
    <row r="9" spans="1:138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81</v>
      </c>
      <c r="H9" s="49"/>
      <c r="I9" s="49" t="s">
        <v>83</v>
      </c>
      <c r="J9" s="49"/>
      <c r="K9" s="49" t="s">
        <v>85</v>
      </c>
      <c r="L9" s="49"/>
      <c r="M9" s="49" t="s">
        <v>87</v>
      </c>
      <c r="N9" s="49"/>
      <c r="O9" s="49" t="s">
        <v>89</v>
      </c>
      <c r="P9" s="49"/>
      <c r="Q9" s="49" t="s">
        <v>91</v>
      </c>
      <c r="R9" s="49"/>
      <c r="S9" s="4" t="s">
        <v>92</v>
      </c>
      <c r="T9" s="52" t="s">
        <v>79</v>
      </c>
      <c r="U9" s="49" t="s">
        <v>95</v>
      </c>
      <c r="V9" s="49"/>
      <c r="W9" s="49" t="s">
        <v>97</v>
      </c>
      <c r="X9" s="49"/>
      <c r="Y9" s="49" t="s">
        <v>99</v>
      </c>
      <c r="Z9" s="49"/>
      <c r="AA9" s="49" t="s">
        <v>101</v>
      </c>
      <c r="AB9" s="49"/>
      <c r="AC9" s="49" t="s">
        <v>103</v>
      </c>
      <c r="AD9" s="49"/>
      <c r="AE9" s="49" t="s">
        <v>105</v>
      </c>
      <c r="AF9" s="49"/>
      <c r="AG9" s="49" t="s">
        <v>107</v>
      </c>
      <c r="AH9" s="49"/>
      <c r="AI9" s="49" t="s">
        <v>109</v>
      </c>
      <c r="AJ9" s="49"/>
      <c r="AK9" s="49" t="s">
        <v>111</v>
      </c>
      <c r="AL9" s="49"/>
      <c r="AM9" s="4" t="s">
        <v>92</v>
      </c>
      <c r="AN9" s="52" t="s">
        <v>79</v>
      </c>
      <c r="AO9" s="49" t="s">
        <v>114</v>
      </c>
      <c r="AP9" s="49"/>
      <c r="AQ9" s="49" t="s">
        <v>116</v>
      </c>
      <c r="AR9" s="49"/>
      <c r="AS9" s="49" t="s">
        <v>118</v>
      </c>
      <c r="AT9" s="49"/>
      <c r="AU9" s="49" t="s">
        <v>120</v>
      </c>
      <c r="AV9" s="49"/>
      <c r="AW9" s="49" t="s">
        <v>383</v>
      </c>
      <c r="AX9" s="49"/>
      <c r="AY9" s="49" t="s">
        <v>124</v>
      </c>
      <c r="AZ9" s="49"/>
      <c r="BA9" s="49" t="s">
        <v>126</v>
      </c>
      <c r="BB9" s="49"/>
      <c r="BC9" s="49" t="s">
        <v>128</v>
      </c>
      <c r="BD9" s="49"/>
      <c r="BE9" s="49" t="s">
        <v>130</v>
      </c>
      <c r="BF9" s="49"/>
      <c r="BG9" s="4" t="s">
        <v>92</v>
      </c>
      <c r="BH9" s="52" t="s">
        <v>79</v>
      </c>
      <c r="BI9" s="49" t="s">
        <v>133</v>
      </c>
      <c r="BJ9" s="49"/>
      <c r="BK9" s="49" t="s">
        <v>135</v>
      </c>
      <c r="BL9" s="49"/>
      <c r="BM9" s="49" t="s">
        <v>137</v>
      </c>
      <c r="BN9" s="49"/>
      <c r="BO9" s="49" t="s">
        <v>139</v>
      </c>
      <c r="BP9" s="49"/>
      <c r="BQ9" s="49" t="s">
        <v>385</v>
      </c>
      <c r="BR9" s="49"/>
      <c r="BS9" s="49" t="s">
        <v>145</v>
      </c>
      <c r="BT9" s="49"/>
      <c r="BU9" s="49" t="s">
        <v>387</v>
      </c>
      <c r="BV9" s="49"/>
      <c r="BW9" s="49" t="s">
        <v>162</v>
      </c>
      <c r="BX9" s="49"/>
      <c r="BY9" s="49" t="s">
        <v>149</v>
      </c>
      <c r="BZ9" s="49"/>
      <c r="CA9" s="49" t="s">
        <v>151</v>
      </c>
      <c r="CB9" s="49"/>
      <c r="CC9" s="4" t="s">
        <v>92</v>
      </c>
      <c r="CD9" s="52" t="s">
        <v>79</v>
      </c>
      <c r="CE9" s="49" t="s">
        <v>154</v>
      </c>
      <c r="CF9" s="49"/>
      <c r="CG9" s="49" t="s">
        <v>156</v>
      </c>
      <c r="CH9" s="49"/>
      <c r="CI9" s="49" t="s">
        <v>166</v>
      </c>
      <c r="CJ9" s="49"/>
      <c r="CK9" s="49" t="s">
        <v>389</v>
      </c>
      <c r="CL9" s="49"/>
      <c r="CM9" s="49" t="s">
        <v>158</v>
      </c>
      <c r="CN9" s="49"/>
      <c r="CO9" s="49" t="s">
        <v>391</v>
      </c>
      <c r="CP9" s="49"/>
      <c r="CQ9" s="49" t="s">
        <v>173</v>
      </c>
      <c r="CR9" s="49"/>
      <c r="CS9" s="49" t="s">
        <v>164</v>
      </c>
      <c r="CT9" s="49"/>
      <c r="CU9" s="4" t="s">
        <v>92</v>
      </c>
      <c r="CV9" s="52" t="s">
        <v>79</v>
      </c>
      <c r="CW9" s="49" t="s">
        <v>171</v>
      </c>
      <c r="CX9" s="49"/>
      <c r="CY9" s="49" t="s">
        <v>183</v>
      </c>
      <c r="CZ9" s="49"/>
      <c r="DA9" s="49" t="s">
        <v>395</v>
      </c>
      <c r="DB9" s="49"/>
      <c r="DC9" s="49" t="s">
        <v>397</v>
      </c>
      <c r="DD9" s="49"/>
      <c r="DE9" s="49" t="s">
        <v>399</v>
      </c>
      <c r="DF9" s="49"/>
      <c r="DG9" s="49" t="s">
        <v>147</v>
      </c>
      <c r="DH9" s="49"/>
      <c r="DI9" s="49" t="s">
        <v>202</v>
      </c>
      <c r="DJ9" s="49"/>
      <c r="DK9" s="49" t="s">
        <v>181</v>
      </c>
      <c r="DL9" s="49"/>
      <c r="DM9" s="49" t="s">
        <v>185</v>
      </c>
      <c r="DN9" s="49"/>
      <c r="DO9" s="49" t="s">
        <v>401</v>
      </c>
      <c r="DP9" s="49"/>
      <c r="DQ9" s="4" t="s">
        <v>92</v>
      </c>
      <c r="DR9" s="52" t="s">
        <v>79</v>
      </c>
      <c r="DS9" s="49" t="s">
        <v>190</v>
      </c>
      <c r="DT9" s="49"/>
      <c r="DU9" s="49" t="s">
        <v>403</v>
      </c>
      <c r="DV9" s="49"/>
      <c r="DW9" s="49" t="s">
        <v>405</v>
      </c>
      <c r="DX9" s="49"/>
      <c r="DY9" s="49" t="s">
        <v>407</v>
      </c>
      <c r="DZ9" s="49"/>
      <c r="EA9" s="49" t="s">
        <v>409</v>
      </c>
      <c r="EB9" s="49"/>
      <c r="EC9" s="49" t="s">
        <v>411</v>
      </c>
      <c r="ED9" s="49"/>
      <c r="EE9" s="49" t="s">
        <v>413</v>
      </c>
      <c r="EF9" s="49"/>
      <c r="EG9" s="4" t="s">
        <v>92</v>
      </c>
      <c r="EH9" s="52" t="s">
        <v>79</v>
      </c>
    </row>
    <row r="10" spans="1:138" x14ac:dyDescent="0.2">
      <c r="A10" s="51"/>
      <c r="B10" s="51"/>
      <c r="C10" s="51"/>
      <c r="D10" s="51"/>
      <c r="E10" s="51"/>
      <c r="F10" s="51"/>
      <c r="G10" s="51">
        <v>1</v>
      </c>
      <c r="H10" s="51"/>
      <c r="I10" s="51">
        <v>1</v>
      </c>
      <c r="J10" s="51"/>
      <c r="K10" s="51">
        <v>1</v>
      </c>
      <c r="L10" s="51"/>
      <c r="M10" s="51">
        <v>8</v>
      </c>
      <c r="N10" s="51"/>
      <c r="O10" s="51">
        <v>2</v>
      </c>
      <c r="P10" s="51"/>
      <c r="Q10" s="51">
        <v>3</v>
      </c>
      <c r="R10" s="51"/>
      <c r="S10" s="10">
        <f>SUM(G10,O10:R10)</f>
        <v>6</v>
      </c>
      <c r="T10" s="52"/>
      <c r="U10" s="51">
        <v>2</v>
      </c>
      <c r="V10" s="51"/>
      <c r="W10" s="51">
        <v>2</v>
      </c>
      <c r="X10" s="51"/>
      <c r="Y10" s="51">
        <v>2</v>
      </c>
      <c r="Z10" s="51"/>
      <c r="AA10" s="51">
        <v>1</v>
      </c>
      <c r="AB10" s="51"/>
      <c r="AC10" s="51">
        <v>3</v>
      </c>
      <c r="AD10" s="51"/>
      <c r="AE10" s="51">
        <v>1</v>
      </c>
      <c r="AF10" s="51"/>
      <c r="AG10" s="51">
        <v>3</v>
      </c>
      <c r="AH10" s="51"/>
      <c r="AI10" s="51">
        <v>3</v>
      </c>
      <c r="AJ10" s="51"/>
      <c r="AK10" s="51">
        <v>2</v>
      </c>
      <c r="AL10" s="51"/>
      <c r="AM10" s="4">
        <v>18</v>
      </c>
      <c r="AN10" s="52"/>
      <c r="AO10" s="51">
        <v>3</v>
      </c>
      <c r="AP10" s="51"/>
      <c r="AQ10" s="51">
        <v>3</v>
      </c>
      <c r="AR10" s="51"/>
      <c r="AS10" s="51">
        <v>2</v>
      </c>
      <c r="AT10" s="51"/>
      <c r="AU10" s="51">
        <v>1</v>
      </c>
      <c r="AV10" s="51"/>
      <c r="AW10" s="51">
        <v>3</v>
      </c>
      <c r="AX10" s="51"/>
      <c r="AY10" s="51">
        <v>3</v>
      </c>
      <c r="AZ10" s="51"/>
      <c r="BA10" s="51">
        <v>3</v>
      </c>
      <c r="BB10" s="51"/>
      <c r="BC10" s="51">
        <v>2</v>
      </c>
      <c r="BD10" s="51"/>
      <c r="BE10" s="51">
        <v>3</v>
      </c>
      <c r="BF10" s="51"/>
      <c r="BG10" s="4">
        <v>22</v>
      </c>
      <c r="BH10" s="52"/>
      <c r="BI10" s="51">
        <v>2</v>
      </c>
      <c r="BJ10" s="51"/>
      <c r="BK10" s="51">
        <v>1</v>
      </c>
      <c r="BL10" s="51"/>
      <c r="BM10" s="51">
        <v>2</v>
      </c>
      <c r="BN10" s="51"/>
      <c r="BO10" s="51">
        <v>2</v>
      </c>
      <c r="BP10" s="51"/>
      <c r="BQ10" s="51">
        <v>3</v>
      </c>
      <c r="BR10" s="51"/>
      <c r="BS10" s="51">
        <v>2</v>
      </c>
      <c r="BT10" s="51"/>
      <c r="BU10" s="51">
        <v>3</v>
      </c>
      <c r="BV10" s="51"/>
      <c r="BW10" s="51">
        <v>3</v>
      </c>
      <c r="BX10" s="51"/>
      <c r="BY10" s="51">
        <v>2</v>
      </c>
      <c r="BZ10" s="51"/>
      <c r="CA10" s="51">
        <v>2</v>
      </c>
      <c r="CB10" s="51"/>
      <c r="CC10" s="4">
        <v>21</v>
      </c>
      <c r="CD10" s="52"/>
      <c r="CE10" s="51">
        <v>3</v>
      </c>
      <c r="CF10" s="51"/>
      <c r="CG10" s="51">
        <v>2</v>
      </c>
      <c r="CH10" s="51"/>
      <c r="CI10" s="51">
        <v>2</v>
      </c>
      <c r="CJ10" s="51"/>
      <c r="CK10" s="51">
        <v>2</v>
      </c>
      <c r="CL10" s="51"/>
      <c r="CM10" s="51">
        <v>3</v>
      </c>
      <c r="CN10" s="51"/>
      <c r="CO10" s="51">
        <v>3</v>
      </c>
      <c r="CP10" s="51"/>
      <c r="CQ10" s="51">
        <v>2</v>
      </c>
      <c r="CR10" s="51"/>
      <c r="CS10" s="51">
        <v>2</v>
      </c>
      <c r="CT10" s="51"/>
      <c r="CU10" s="4">
        <v>19</v>
      </c>
      <c r="CV10" s="52"/>
      <c r="CW10" s="51">
        <v>1</v>
      </c>
      <c r="CX10" s="51"/>
      <c r="CY10" s="51">
        <v>2</v>
      </c>
      <c r="CZ10" s="51"/>
      <c r="DA10" s="51">
        <v>2</v>
      </c>
      <c r="DB10" s="51"/>
      <c r="DC10" s="51">
        <v>2</v>
      </c>
      <c r="DD10" s="51"/>
      <c r="DE10" s="51">
        <v>2</v>
      </c>
      <c r="DF10" s="51"/>
      <c r="DG10" s="51">
        <v>3</v>
      </c>
      <c r="DH10" s="51"/>
      <c r="DI10" s="51">
        <v>2</v>
      </c>
      <c r="DJ10" s="51"/>
      <c r="DK10" s="51">
        <v>2</v>
      </c>
      <c r="DL10" s="51"/>
      <c r="DM10" s="51">
        <v>2</v>
      </c>
      <c r="DN10" s="51"/>
      <c r="DO10" s="51">
        <v>2</v>
      </c>
      <c r="DP10" s="51"/>
      <c r="DQ10" s="4">
        <v>19</v>
      </c>
      <c r="DR10" s="52"/>
      <c r="DS10" s="51">
        <v>1</v>
      </c>
      <c r="DT10" s="51"/>
      <c r="DU10" s="51">
        <v>3</v>
      </c>
      <c r="DV10" s="51"/>
      <c r="DW10" s="51">
        <v>2</v>
      </c>
      <c r="DX10" s="51"/>
      <c r="DY10" s="51">
        <v>4</v>
      </c>
      <c r="DZ10" s="51"/>
      <c r="EA10" s="51">
        <v>3</v>
      </c>
      <c r="EB10" s="51"/>
      <c r="EC10" s="51">
        <v>3</v>
      </c>
      <c r="ED10" s="51"/>
      <c r="EE10" s="51">
        <v>2</v>
      </c>
      <c r="EF10" s="51"/>
      <c r="EG10" s="4">
        <v>17</v>
      </c>
      <c r="EH10" s="52"/>
    </row>
    <row r="11" spans="1:138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1" t="s">
        <v>78</v>
      </c>
      <c r="J11" s="1" t="s">
        <v>79</v>
      </c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10">
        <v>6</v>
      </c>
      <c r="T11" s="52"/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1" t="s">
        <v>78</v>
      </c>
      <c r="AD11" s="1" t="s">
        <v>79</v>
      </c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4">
        <v>18</v>
      </c>
      <c r="AN11" s="52"/>
      <c r="AO11" s="1" t="s">
        <v>78</v>
      </c>
      <c r="AP11" s="1" t="s">
        <v>79</v>
      </c>
      <c r="AQ11" s="1" t="s">
        <v>78</v>
      </c>
      <c r="AR11" s="1" t="s">
        <v>79</v>
      </c>
      <c r="AS11" s="1" t="s">
        <v>78</v>
      </c>
      <c r="AT11" s="1" t="s">
        <v>79</v>
      </c>
      <c r="AU11" s="1" t="s">
        <v>78</v>
      </c>
      <c r="AV11" s="1" t="s">
        <v>79</v>
      </c>
      <c r="AW11" s="1" t="s">
        <v>78</v>
      </c>
      <c r="AX11" s="1" t="s">
        <v>79</v>
      </c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4">
        <v>22</v>
      </c>
      <c r="BH11" s="52"/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1" t="s">
        <v>78</v>
      </c>
      <c r="BP11" s="1" t="s">
        <v>79</v>
      </c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4">
        <v>21</v>
      </c>
      <c r="CD11" s="52"/>
      <c r="CE11" s="1" t="s">
        <v>78</v>
      </c>
      <c r="CF11" s="1" t="s">
        <v>79</v>
      </c>
      <c r="CG11" s="1" t="s">
        <v>78</v>
      </c>
      <c r="CH11" s="1" t="s">
        <v>79</v>
      </c>
      <c r="CI11" s="1" t="s">
        <v>78</v>
      </c>
      <c r="CJ11" s="1" t="s">
        <v>79</v>
      </c>
      <c r="CK11" s="1" t="s">
        <v>78</v>
      </c>
      <c r="CL11" s="1" t="s">
        <v>79</v>
      </c>
      <c r="CM11" s="1" t="s">
        <v>78</v>
      </c>
      <c r="CN11" s="1" t="s">
        <v>79</v>
      </c>
      <c r="CO11" s="1" t="s">
        <v>78</v>
      </c>
      <c r="CP11" s="1" t="s">
        <v>79</v>
      </c>
      <c r="CQ11" s="1" t="s">
        <v>78</v>
      </c>
      <c r="CR11" s="1" t="s">
        <v>79</v>
      </c>
      <c r="CS11" s="1" t="s">
        <v>78</v>
      </c>
      <c r="CT11" s="1" t="s">
        <v>79</v>
      </c>
      <c r="CU11" s="4">
        <v>19</v>
      </c>
      <c r="CV11" s="52"/>
      <c r="CW11" s="1" t="s">
        <v>78</v>
      </c>
      <c r="CX11" s="1" t="s">
        <v>79</v>
      </c>
      <c r="CY11" s="1" t="s">
        <v>78</v>
      </c>
      <c r="CZ11" s="1" t="s">
        <v>79</v>
      </c>
      <c r="DA11" s="1" t="s">
        <v>78</v>
      </c>
      <c r="DB11" s="1" t="s">
        <v>79</v>
      </c>
      <c r="DC11" s="1" t="s">
        <v>78</v>
      </c>
      <c r="DD11" s="1" t="s">
        <v>79</v>
      </c>
      <c r="DE11" s="1" t="s">
        <v>78</v>
      </c>
      <c r="DF11" s="1" t="s">
        <v>79</v>
      </c>
      <c r="DG11" s="1" t="s">
        <v>78</v>
      </c>
      <c r="DH11" s="1" t="s">
        <v>79</v>
      </c>
      <c r="DI11" s="1" t="s">
        <v>78</v>
      </c>
      <c r="DJ11" s="1" t="s">
        <v>79</v>
      </c>
      <c r="DK11" s="1" t="s">
        <v>78</v>
      </c>
      <c r="DL11" s="1" t="s">
        <v>79</v>
      </c>
      <c r="DM11" s="1" t="s">
        <v>78</v>
      </c>
      <c r="DN11" s="1" t="s">
        <v>79</v>
      </c>
      <c r="DO11" s="1" t="s">
        <v>78</v>
      </c>
      <c r="DP11" s="1" t="s">
        <v>79</v>
      </c>
      <c r="DQ11" s="4">
        <v>19</v>
      </c>
      <c r="DR11" s="52"/>
      <c r="DS11" s="1" t="s">
        <v>78</v>
      </c>
      <c r="DT11" s="1" t="s">
        <v>79</v>
      </c>
      <c r="DU11" s="1" t="s">
        <v>78</v>
      </c>
      <c r="DV11" s="1" t="s">
        <v>79</v>
      </c>
      <c r="DW11" s="1" t="s">
        <v>78</v>
      </c>
      <c r="DX11" s="1" t="s">
        <v>79</v>
      </c>
      <c r="DY11" s="1" t="s">
        <v>78</v>
      </c>
      <c r="DZ11" s="1" t="s">
        <v>79</v>
      </c>
      <c r="EA11" s="1" t="s">
        <v>78</v>
      </c>
      <c r="EB11" s="1" t="s">
        <v>79</v>
      </c>
      <c r="EC11" s="1" t="s">
        <v>78</v>
      </c>
      <c r="ED11" s="1" t="s">
        <v>79</v>
      </c>
      <c r="EE11" s="1" t="s">
        <v>78</v>
      </c>
      <c r="EF11" s="1" t="s">
        <v>79</v>
      </c>
      <c r="EG11" s="4">
        <v>17</v>
      </c>
      <c r="EH11" s="52"/>
    </row>
    <row r="12" spans="1:138" x14ac:dyDescent="0.2">
      <c r="A12" s="1">
        <v>1</v>
      </c>
      <c r="B12" s="5" t="s">
        <v>508</v>
      </c>
      <c r="C12" s="1" t="s">
        <v>509</v>
      </c>
      <c r="D12" s="5" t="s">
        <v>8</v>
      </c>
      <c r="E12" s="5" t="s">
        <v>510</v>
      </c>
      <c r="F12" s="5" t="s">
        <v>511</v>
      </c>
      <c r="G12" s="8">
        <v>6.8</v>
      </c>
      <c r="H12" s="8"/>
      <c r="I12" s="8">
        <v>8.5</v>
      </c>
      <c r="J12" s="8"/>
      <c r="K12" s="8">
        <v>7</v>
      </c>
      <c r="L12" s="8"/>
      <c r="M12" s="8">
        <v>6.9</v>
      </c>
      <c r="N12" s="8"/>
      <c r="O12" s="8">
        <v>6.5</v>
      </c>
      <c r="P12" s="8"/>
      <c r="Q12" s="8">
        <v>8.3000000000000007</v>
      </c>
      <c r="R12" s="8"/>
      <c r="S12" s="9">
        <f>( MAX(G12:H12)*$G$10+ MAX(O12:P12)*$O$10+ MAX(Q12:R12)*$Q$10)/$S$11</f>
        <v>7.45</v>
      </c>
      <c r="U12" s="8">
        <v>6</v>
      </c>
      <c r="V12" s="8"/>
      <c r="W12" s="8">
        <v>6.9</v>
      </c>
      <c r="X12" s="8"/>
      <c r="Y12" s="8">
        <v>5.7</v>
      </c>
      <c r="Z12" s="8"/>
      <c r="AA12" s="8">
        <v>7</v>
      </c>
      <c r="AB12" s="8"/>
      <c r="AC12" s="8">
        <v>8.1999999999999993</v>
      </c>
      <c r="AD12" s="8"/>
      <c r="AE12" s="8">
        <v>8.6999999999999993</v>
      </c>
      <c r="AF12" s="8"/>
      <c r="AG12" s="8">
        <v>6.1</v>
      </c>
      <c r="AH12" s="8"/>
      <c r="AI12" s="8">
        <v>5.9</v>
      </c>
      <c r="AJ12" s="8"/>
      <c r="AK12" s="8">
        <v>9</v>
      </c>
      <c r="AL12" s="8"/>
      <c r="AM12" s="9">
        <f>ROUND(( MAX(U12:V12)*$U$10+ MAX(W12:X12)*$W$10+ MAX(Y12:Z12)*$Y$10+  MAX(AC12:AD12)*$AC$10+ MAX(AE12:AF12)*$AE$10+ MAX(AG12:AH12)*$AG$10+ MAX(AI12:AJ12)*$AI$10+ MAX(AK12:AL12)*$AK$10)/$AM$11,2)</f>
        <v>6.92</v>
      </c>
      <c r="AO12" s="8">
        <v>5.4</v>
      </c>
      <c r="AP12" s="8"/>
      <c r="AQ12" s="8"/>
      <c r="AR12" s="8">
        <v>7.8</v>
      </c>
      <c r="AS12" s="8">
        <v>7.8</v>
      </c>
      <c r="AT12" s="8"/>
      <c r="AU12" s="8">
        <v>8</v>
      </c>
      <c r="AV12" s="8"/>
      <c r="AW12" s="8"/>
      <c r="AX12" s="8">
        <v>6.9</v>
      </c>
      <c r="AY12" s="8">
        <v>6.3</v>
      </c>
      <c r="AZ12" s="8"/>
      <c r="BA12" s="8">
        <v>5.9</v>
      </c>
      <c r="BB12" s="8"/>
      <c r="BC12" s="8">
        <v>7.8</v>
      </c>
      <c r="BD12" s="8"/>
      <c r="BE12" s="8">
        <v>7.2</v>
      </c>
      <c r="BF12" s="8"/>
      <c r="BG12" s="9">
        <f>ROUND(( MAX(AO12:AP12)*$AO$10+ MAX(AQ12:AR12)*$AQ$10+ MAX(AS12:AT12)*$AS$10+ MAX(AW12:AX12)*$AW$10+ MAX(AY12:AZ12)*$AY$10+ MAX(BA12:BB12)*$BA$10+ MAX(BC12:BD12)*$BC$10+ MAX(BE12:BF12)*$BE$10)/$BG$11,2)</f>
        <v>6.8</v>
      </c>
      <c r="BH12" s="1" t="s">
        <v>79</v>
      </c>
      <c r="BI12" s="8">
        <v>7.2</v>
      </c>
      <c r="BJ12" s="8"/>
      <c r="BK12" s="8">
        <v>9</v>
      </c>
      <c r="BL12" s="8"/>
      <c r="BM12" s="8">
        <v>6.9</v>
      </c>
      <c r="BN12" s="8"/>
      <c r="BO12" s="8">
        <v>7.3</v>
      </c>
      <c r="BP12" s="8"/>
      <c r="BQ12" s="8">
        <v>6.9</v>
      </c>
      <c r="BR12" s="8"/>
      <c r="BS12" s="8">
        <v>6.4</v>
      </c>
      <c r="BT12" s="8"/>
      <c r="BU12" s="8">
        <v>7.1</v>
      </c>
      <c r="BV12" s="8"/>
      <c r="BW12" s="8">
        <v>6.2</v>
      </c>
      <c r="BX12" s="8"/>
      <c r="BY12" s="8">
        <v>9</v>
      </c>
      <c r="BZ12" s="8"/>
      <c r="CA12" s="8">
        <v>6.8</v>
      </c>
      <c r="CB12" s="8"/>
      <c r="CC12" s="9">
        <f t="shared" ref="CC12:CC33" si="0">ROUND(( MAX(BI12:BJ12)*$BI$10+ MAX(BM12:BN12)*$BM$10+ MAX(BO12:BP12)*$BO$10+ MAX(BQ12:BR12)*$BQ$10+ MAX(BS12:BT12)*$BS$10+ MAX(BU12:BV12)*$BU$10+ MAX(BW12:BX12)*$BW$10+ MAX(BY12:BZ12)*$BY$10+ MAX(CA12:CB12)*$CA$10)/$CC$11,2)</f>
        <v>7.04</v>
      </c>
      <c r="CE12" s="8">
        <v>7.3</v>
      </c>
      <c r="CF12" s="8"/>
      <c r="CG12" s="8">
        <v>7.3</v>
      </c>
      <c r="CH12" s="8"/>
      <c r="CI12" s="8">
        <v>7.2</v>
      </c>
      <c r="CJ12" s="8"/>
      <c r="CK12" s="8">
        <v>7.3</v>
      </c>
      <c r="CL12" s="8"/>
      <c r="CM12" s="8">
        <v>7.5</v>
      </c>
      <c r="CN12" s="8"/>
      <c r="CO12" s="8">
        <v>6.4</v>
      </c>
      <c r="CP12" s="8"/>
      <c r="CQ12" s="8">
        <v>7.3</v>
      </c>
      <c r="CR12" s="8"/>
      <c r="CS12" s="8">
        <v>7.8</v>
      </c>
      <c r="CT12" s="8"/>
      <c r="CU12" s="9">
        <f>ROUND(( MAX(CE12:CF12)*$CE$10+ MAX(CG12:CH12)*$CG$10+ MAX(CI12:CJ12)*$CI$10+ MAX(CK12:CL12)*$CK$10+ MAX(CM12:CN12)*$CM$10+ MAX(CO12:CP12)*$CO$10+ MAX(CQ12:CR12)*$CQ$10+ MAX(CS12:CT12)*$CS$10)/$CU$11,2)</f>
        <v>7.23</v>
      </c>
      <c r="CW12" s="8">
        <v>8.3000000000000007</v>
      </c>
      <c r="CX12" s="8"/>
      <c r="CY12" s="8">
        <v>8.1</v>
      </c>
      <c r="CZ12" s="8"/>
      <c r="DA12" s="8">
        <v>7.7</v>
      </c>
      <c r="DB12" s="8"/>
      <c r="DC12" s="8">
        <v>7.7</v>
      </c>
      <c r="DD12" s="8"/>
      <c r="DE12" s="8">
        <v>8.1999999999999993</v>
      </c>
      <c r="DF12" s="8"/>
      <c r="DG12" s="8">
        <v>6.4</v>
      </c>
      <c r="DH12" s="8"/>
      <c r="DI12" s="8">
        <v>8.8000000000000007</v>
      </c>
      <c r="DJ12" s="8"/>
      <c r="DK12" s="8">
        <v>8.6</v>
      </c>
      <c r="DL12" s="8"/>
      <c r="DM12" s="8">
        <v>7.9</v>
      </c>
      <c r="DN12" s="8"/>
      <c r="DO12" s="8">
        <v>7</v>
      </c>
      <c r="DP12" s="8"/>
      <c r="DQ12" s="9">
        <f t="shared" ref="DQ12:DQ33" si="1">ROUND(( MAX(CY12:CZ12)*$CY$10+ MAX(DA12:DB12)*$DA$10+ MAX(DC12:DD12)*$DC$10+ MAX(DE12:DF12)*$DE$10+ MAX(DG12:DH12)*$DG$10+ MAX(DI12:DJ12)*$DI$10+ MAX(DK12:DL12)*$DK$10+ MAX(DM12:DN12)*$DM$10+ MAX(DO12:DP12)*$DO$10)/$DQ$11,2)</f>
        <v>7.75</v>
      </c>
      <c r="DS12" s="8">
        <v>8</v>
      </c>
      <c r="DT12" s="8"/>
      <c r="DU12" s="8">
        <v>6.9</v>
      </c>
      <c r="DV12" s="8"/>
      <c r="DW12" s="8">
        <v>6</v>
      </c>
      <c r="DX12" s="8"/>
      <c r="DY12" s="8">
        <v>8.6999999999999993</v>
      </c>
      <c r="DZ12" s="8"/>
      <c r="EA12" s="8">
        <v>6.4</v>
      </c>
      <c r="EB12" s="8"/>
      <c r="EC12" s="8">
        <v>8.1999999999999993</v>
      </c>
      <c r="ED12" s="8"/>
      <c r="EE12" s="8">
        <v>7.6</v>
      </c>
      <c r="EF12" s="8"/>
      <c r="EG12" s="9">
        <f t="shared" ref="EG12:EG33" si="2">ROUND(( MAX(DU12:DV12)*$DU$10+ MAX(DW12:DX12)*$DW$10+ MAX(DY12:DZ12)*$DY$10+ MAX(EA12:EB12)*$EA$10+ MAX(EC12:ED12)*$EC$10+ MAX(EE12:EF12)*$EE$10)/$EG$11,2)</f>
        <v>7.44</v>
      </c>
    </row>
    <row r="13" spans="1:138" x14ac:dyDescent="0.2">
      <c r="A13" s="1">
        <v>2</v>
      </c>
      <c r="B13" s="5" t="s">
        <v>512</v>
      </c>
      <c r="C13" s="1" t="s">
        <v>513</v>
      </c>
      <c r="D13" s="5" t="s">
        <v>8</v>
      </c>
      <c r="E13" s="5" t="s">
        <v>514</v>
      </c>
      <c r="F13" s="5" t="s">
        <v>515</v>
      </c>
      <c r="G13" s="8">
        <v>6.8</v>
      </c>
      <c r="H13" s="8"/>
      <c r="I13" s="8">
        <v>8.5</v>
      </c>
      <c r="J13" s="8"/>
      <c r="K13" s="8">
        <v>8</v>
      </c>
      <c r="L13" s="8"/>
      <c r="M13" s="8">
        <v>7</v>
      </c>
      <c r="N13" s="8"/>
      <c r="O13" s="8">
        <v>7.4</v>
      </c>
      <c r="P13" s="8"/>
      <c r="Q13" s="8">
        <v>6.2</v>
      </c>
      <c r="R13" s="8"/>
      <c r="S13" s="9">
        <f t="shared" ref="S13:S33" si="3">( MAX(G13:H13)*$G$10+ MAX(O13:P13)*$O$10+ MAX(Q13:R13)*$Q$10)/$S$11</f>
        <v>6.7</v>
      </c>
      <c r="U13" s="8">
        <v>6.7</v>
      </c>
      <c r="V13" s="8"/>
      <c r="W13" s="8">
        <v>6.8</v>
      </c>
      <c r="X13" s="8"/>
      <c r="Y13" s="8">
        <v>6.4</v>
      </c>
      <c r="Z13" s="8"/>
      <c r="AA13" s="8">
        <v>9</v>
      </c>
      <c r="AB13" s="8"/>
      <c r="AC13" s="8">
        <v>8.5</v>
      </c>
      <c r="AD13" s="8"/>
      <c r="AE13" s="8">
        <v>8.6999999999999993</v>
      </c>
      <c r="AF13" s="8"/>
      <c r="AG13" s="8"/>
      <c r="AH13" s="8">
        <v>7.4</v>
      </c>
      <c r="AI13" s="8">
        <v>6.6</v>
      </c>
      <c r="AJ13" s="8"/>
      <c r="AK13" s="8">
        <v>5.8</v>
      </c>
      <c r="AL13" s="8"/>
      <c r="AM13" s="9">
        <f t="shared" ref="AM13:AM33" si="4">ROUND(( MAX(U13:V13)*$U$10+ MAX(W13:X13)*$W$10+ MAX(Y13:Z13)*$Y$10+  MAX(AC13:AD13)*$AC$10+ MAX(AE13:AF13)*$AE$10+ MAX(AG13:AH13)*$AG$10+ MAX(AI13:AJ13)*$AI$10+ MAX(AK13:AL13)*$AK$10)/$AM$11,2)</f>
        <v>7.09</v>
      </c>
      <c r="AN13" s="1" t="s">
        <v>79</v>
      </c>
      <c r="AO13" s="8">
        <v>5</v>
      </c>
      <c r="AP13" s="8"/>
      <c r="AQ13" s="8">
        <v>6.5</v>
      </c>
      <c r="AR13" s="8"/>
      <c r="AS13" s="8">
        <v>7</v>
      </c>
      <c r="AT13" s="8"/>
      <c r="AU13" s="8">
        <v>8</v>
      </c>
      <c r="AV13" s="8"/>
      <c r="AW13" s="8"/>
      <c r="AX13" s="8">
        <v>5.5</v>
      </c>
      <c r="AY13" s="8">
        <v>6</v>
      </c>
      <c r="AZ13" s="8"/>
      <c r="BA13" s="8">
        <v>6.5</v>
      </c>
      <c r="BB13" s="8"/>
      <c r="BC13" s="8">
        <v>5.8</v>
      </c>
      <c r="BD13" s="8"/>
      <c r="BE13" s="8"/>
      <c r="BF13" s="8">
        <v>7</v>
      </c>
      <c r="BG13" s="9">
        <f t="shared" ref="BG13:BG33" si="5">ROUND(( MAX(AO13:AP13)*$AO$10+ MAX(AQ13:AR13)*$AQ$10+ MAX(AS13:AT13)*$AS$10+ MAX(AW13:AX13)*$AW$10+ MAX(AY13:AZ13)*$AY$10+ MAX(BA13:BB13)*$BA$10+ MAX(BC13:BD13)*$BC$10+ MAX(BE13:BF13)*$BE$10)/$BG$11,2)</f>
        <v>6.14</v>
      </c>
      <c r="BH13" s="1" t="s">
        <v>79</v>
      </c>
      <c r="BI13" s="8">
        <v>6.4</v>
      </c>
      <c r="BJ13" s="8"/>
      <c r="BK13" s="8">
        <v>8.3000000000000007</v>
      </c>
      <c r="BL13" s="8"/>
      <c r="BM13" s="8">
        <v>7.5</v>
      </c>
      <c r="BN13" s="8"/>
      <c r="BO13" s="8">
        <v>6</v>
      </c>
      <c r="BP13" s="8"/>
      <c r="BQ13" s="8">
        <v>5.6</v>
      </c>
      <c r="BR13" s="8"/>
      <c r="BS13" s="8">
        <v>7.9</v>
      </c>
      <c r="BT13" s="8"/>
      <c r="BU13" s="8">
        <v>6</v>
      </c>
      <c r="BV13" s="8"/>
      <c r="BW13" s="8"/>
      <c r="BX13" s="8">
        <v>7.4</v>
      </c>
      <c r="BY13" s="8">
        <v>7.3</v>
      </c>
      <c r="BZ13" s="8"/>
      <c r="CA13" s="8">
        <v>6.6</v>
      </c>
      <c r="CB13" s="8"/>
      <c r="CC13" s="9">
        <f>ROUND(( MAX(BI13:BJ13)*$BI$10+ MAX(BM13:BN13)*$BM$10+ MAX(BO13:BP13)*$BO$10+ MAX(BQ13:BR13)*$BQ$10+ MAX(BS13:BT13)*$BS$10+ MAX(BU13:BV13)*$BU$10+ MAX(BW13:BX13)*$BW$10+ MAX(BY13:BZ13)*$BY$10+ MAX(CA13:CB13)*$CA$10)/$CC$11,2)</f>
        <v>6.69</v>
      </c>
      <c r="CD13" s="1" t="s">
        <v>79</v>
      </c>
      <c r="CE13" s="8">
        <v>7.3</v>
      </c>
      <c r="CF13" s="8"/>
      <c r="CG13" s="8">
        <v>6.3</v>
      </c>
      <c r="CH13" s="8"/>
      <c r="CI13" s="8">
        <v>7.4</v>
      </c>
      <c r="CJ13" s="8"/>
      <c r="CK13" s="8">
        <v>6.9</v>
      </c>
      <c r="CL13" s="8"/>
      <c r="CM13" s="8">
        <v>6.3</v>
      </c>
      <c r="CN13" s="8"/>
      <c r="CO13" s="8"/>
      <c r="CP13" s="7">
        <v>6.2</v>
      </c>
      <c r="CQ13" s="8">
        <v>6.9</v>
      </c>
      <c r="CR13" s="8"/>
      <c r="CS13" s="8">
        <v>7.8</v>
      </c>
      <c r="CT13" s="8"/>
      <c r="CU13" s="9">
        <f t="shared" ref="CU13:CU33" si="6">ROUND(( MAX(CE13:CF13)*$CE$10+ MAX(CG13:CH13)*$CG$10+ MAX(CI13:CJ13)*$CI$10+ MAX(CK13:CL13)*$CK$10+ MAX(CM13:CN13)*$CM$10+ MAX(CO13:CP13)*$CO$10+ MAX(CQ13:CR13)*$CQ$10+ MAX(CS13:CT13)*$CS$10)/$CU$11,2)</f>
        <v>6.84</v>
      </c>
      <c r="CV13" s="1" t="s">
        <v>79</v>
      </c>
      <c r="CW13" s="8">
        <v>8.3000000000000007</v>
      </c>
      <c r="CX13" s="8"/>
      <c r="CY13" s="8"/>
      <c r="CZ13" s="8">
        <v>7.7</v>
      </c>
      <c r="DA13" s="8">
        <v>6.5</v>
      </c>
      <c r="DB13" s="8"/>
      <c r="DC13" s="8">
        <v>6.3</v>
      </c>
      <c r="DD13" s="8"/>
      <c r="DE13" s="8"/>
      <c r="DF13" s="8">
        <v>7</v>
      </c>
      <c r="DG13" s="8">
        <v>7.4</v>
      </c>
      <c r="DH13" s="8"/>
      <c r="DI13" s="8">
        <v>8.6999999999999993</v>
      </c>
      <c r="DJ13" s="8"/>
      <c r="DK13" s="8">
        <v>8.4</v>
      </c>
      <c r="DL13" s="8"/>
      <c r="DM13" s="8">
        <v>7.3</v>
      </c>
      <c r="DN13" s="8"/>
      <c r="DO13" s="8">
        <v>7.2</v>
      </c>
      <c r="DP13" s="8"/>
      <c r="DQ13" s="9">
        <f>ROUND(( MAX(CY13:CZ13)*$CY$10+ MAX(DA13:DB13)*$DA$10+ MAX(DC13:DD13)*$DC$10+ MAX(DE13:DF13)*$DE$10+ MAX(DG13:DH13)*$DG$10+ MAX(DI13:DJ13)*$DI$10+ MAX(DK13:DL13)*$DK$10+ MAX(DM13:DN13)*$DM$10+ MAX(DO13:DP13)*$DO$10)/$DQ$11,2)</f>
        <v>7.39</v>
      </c>
      <c r="DR13" s="1" t="s">
        <v>79</v>
      </c>
      <c r="DS13" s="8">
        <v>7.5</v>
      </c>
      <c r="DT13" s="8"/>
      <c r="DU13" s="8">
        <v>7.6</v>
      </c>
      <c r="DV13" s="8"/>
      <c r="DW13" s="8"/>
      <c r="DX13" s="7">
        <v>5.8</v>
      </c>
      <c r="DY13" s="8">
        <v>6.1</v>
      </c>
      <c r="DZ13" s="8"/>
      <c r="EA13" s="8">
        <v>6.5</v>
      </c>
      <c r="EB13" s="8"/>
      <c r="EC13" s="8">
        <v>7</v>
      </c>
      <c r="ED13" s="8"/>
      <c r="EE13" s="8">
        <v>6.4</v>
      </c>
      <c r="EF13" s="8"/>
      <c r="EG13" s="9">
        <f t="shared" si="2"/>
        <v>6.59</v>
      </c>
      <c r="EH13" s="1" t="s">
        <v>79</v>
      </c>
    </row>
    <row r="14" spans="1:138" x14ac:dyDescent="0.2">
      <c r="A14" s="1">
        <v>3</v>
      </c>
      <c r="B14" s="5" t="s">
        <v>516</v>
      </c>
      <c r="C14" s="1" t="s">
        <v>517</v>
      </c>
      <c r="D14" s="5" t="s">
        <v>8</v>
      </c>
      <c r="E14" s="5" t="s">
        <v>518</v>
      </c>
      <c r="F14" s="5" t="s">
        <v>222</v>
      </c>
      <c r="G14" s="8">
        <v>7.5</v>
      </c>
      <c r="H14" s="8"/>
      <c r="I14" s="8">
        <v>8.5</v>
      </c>
      <c r="J14" s="8"/>
      <c r="K14" s="8">
        <v>8</v>
      </c>
      <c r="L14" s="8"/>
      <c r="M14" s="8">
        <v>6.8</v>
      </c>
      <c r="N14" s="8"/>
      <c r="O14" s="8">
        <v>7.4</v>
      </c>
      <c r="P14" s="8"/>
      <c r="Q14" s="8">
        <v>6</v>
      </c>
      <c r="R14" s="8"/>
      <c r="S14" s="9">
        <f t="shared" si="3"/>
        <v>6.7166666666666659</v>
      </c>
      <c r="U14" s="8">
        <v>6.6</v>
      </c>
      <c r="V14" s="8"/>
      <c r="W14" s="8">
        <v>7.8</v>
      </c>
      <c r="X14" s="8"/>
      <c r="Y14" s="8">
        <v>5.8</v>
      </c>
      <c r="Z14" s="8"/>
      <c r="AA14" s="8">
        <v>5</v>
      </c>
      <c r="AB14" s="8"/>
      <c r="AC14" s="8">
        <v>8.3000000000000007</v>
      </c>
      <c r="AD14" s="8"/>
      <c r="AE14" s="8">
        <v>8.6999999999999993</v>
      </c>
      <c r="AF14" s="8"/>
      <c r="AG14" s="8">
        <v>5.7</v>
      </c>
      <c r="AH14" s="8"/>
      <c r="AI14" s="8">
        <v>6</v>
      </c>
      <c r="AJ14" s="8"/>
      <c r="AK14" s="8"/>
      <c r="AL14" s="8">
        <v>7.4</v>
      </c>
      <c r="AM14" s="9">
        <f t="shared" si="4"/>
        <v>6.88</v>
      </c>
      <c r="AN14" s="1" t="s">
        <v>79</v>
      </c>
      <c r="AO14" s="8">
        <v>6</v>
      </c>
      <c r="AP14" s="8"/>
      <c r="AQ14" s="8">
        <v>6.7</v>
      </c>
      <c r="AR14" s="8"/>
      <c r="AS14" s="8">
        <v>6</v>
      </c>
      <c r="AT14" s="8"/>
      <c r="AU14" s="8">
        <v>7</v>
      </c>
      <c r="AV14" s="8"/>
      <c r="AW14" s="8">
        <v>5.3</v>
      </c>
      <c r="AX14" s="8"/>
      <c r="AY14" s="8">
        <v>6.7</v>
      </c>
      <c r="AZ14" s="8"/>
      <c r="BA14" s="8">
        <v>6</v>
      </c>
      <c r="BB14" s="8"/>
      <c r="BC14" s="8">
        <v>7.2</v>
      </c>
      <c r="BD14" s="8"/>
      <c r="BE14" s="8"/>
      <c r="BF14" s="8">
        <v>5.5</v>
      </c>
      <c r="BG14" s="9">
        <f t="shared" si="5"/>
        <v>6.14</v>
      </c>
      <c r="BH14" s="1" t="s">
        <v>79</v>
      </c>
      <c r="BI14" s="8">
        <v>6.4</v>
      </c>
      <c r="BJ14" s="8"/>
      <c r="BK14" s="8">
        <v>8</v>
      </c>
      <c r="BL14" s="8"/>
      <c r="BM14" s="8">
        <v>6.8</v>
      </c>
      <c r="BN14" s="8"/>
      <c r="BO14" s="8">
        <v>6.5</v>
      </c>
      <c r="BP14" s="8"/>
      <c r="BQ14" s="8"/>
      <c r="BR14" s="8">
        <v>6.2</v>
      </c>
      <c r="BS14" s="8">
        <v>7</v>
      </c>
      <c r="BT14" s="8"/>
      <c r="BU14" s="8">
        <v>6.4</v>
      </c>
      <c r="BV14" s="8"/>
      <c r="BW14" s="8">
        <v>5.8</v>
      </c>
      <c r="BX14" s="8"/>
      <c r="BY14" s="8">
        <v>6.7</v>
      </c>
      <c r="BZ14" s="8"/>
      <c r="CA14" s="8"/>
      <c r="CB14" s="8">
        <v>5.5</v>
      </c>
      <c r="CC14" s="9">
        <f t="shared" si="0"/>
        <v>6.33</v>
      </c>
      <c r="CD14" s="1" t="s">
        <v>79</v>
      </c>
      <c r="CE14" s="8"/>
      <c r="CF14" s="7">
        <v>3.8</v>
      </c>
      <c r="CG14" s="8">
        <v>7</v>
      </c>
      <c r="CH14" s="8"/>
      <c r="CI14" s="8">
        <v>8.4</v>
      </c>
      <c r="CJ14" s="8"/>
      <c r="CK14" s="8">
        <v>5</v>
      </c>
      <c r="CL14" s="8"/>
      <c r="CM14" s="8">
        <v>6.2</v>
      </c>
      <c r="CN14" s="8"/>
      <c r="CO14" s="8"/>
      <c r="CP14" s="7">
        <v>3.2</v>
      </c>
      <c r="CQ14" s="8">
        <v>6.8</v>
      </c>
      <c r="CR14" s="8"/>
      <c r="CS14" s="8">
        <v>7.2</v>
      </c>
      <c r="CT14" s="8"/>
      <c r="CU14" s="9">
        <f t="shared" si="6"/>
        <v>5.71</v>
      </c>
      <c r="CV14" s="1" t="s">
        <v>79</v>
      </c>
      <c r="CW14" s="8">
        <v>8.5</v>
      </c>
      <c r="CX14" s="8"/>
      <c r="CY14" s="8">
        <v>5.5</v>
      </c>
      <c r="CZ14" s="8"/>
      <c r="DA14" s="8"/>
      <c r="DB14" s="7">
        <v>5.4</v>
      </c>
      <c r="DC14" s="8">
        <v>5.9</v>
      </c>
      <c r="DD14" s="8"/>
      <c r="DE14" s="8"/>
      <c r="DF14" s="8">
        <v>6.4</v>
      </c>
      <c r="DG14" s="8">
        <v>6.5</v>
      </c>
      <c r="DH14" s="8"/>
      <c r="DI14" s="8">
        <v>5.9</v>
      </c>
      <c r="DJ14" s="8"/>
      <c r="DK14" s="8">
        <v>6.5</v>
      </c>
      <c r="DL14" s="8"/>
      <c r="DM14" s="8">
        <v>7.8</v>
      </c>
      <c r="DN14" s="8"/>
      <c r="DO14" s="8"/>
      <c r="DP14" s="8">
        <v>6.8</v>
      </c>
      <c r="DQ14" s="9">
        <f t="shared" si="1"/>
        <v>6.31</v>
      </c>
      <c r="DR14" s="1" t="s">
        <v>79</v>
      </c>
      <c r="DS14" s="8">
        <v>7.5</v>
      </c>
      <c r="DT14" s="8"/>
      <c r="DU14" s="8"/>
      <c r="DV14" s="7">
        <v>2.5</v>
      </c>
      <c r="DW14" s="8"/>
      <c r="DX14" s="7">
        <v>1.3</v>
      </c>
      <c r="DY14" s="6"/>
      <c r="DZ14" s="7"/>
      <c r="EA14" s="8"/>
      <c r="EB14" s="8">
        <v>7.3</v>
      </c>
      <c r="EC14" s="8">
        <v>6.3</v>
      </c>
      <c r="ED14" s="8"/>
      <c r="EE14" s="6"/>
      <c r="EF14" s="7"/>
      <c r="EG14" s="9">
        <f t="shared" si="2"/>
        <v>2.99</v>
      </c>
      <c r="EH14" s="1" t="s">
        <v>79</v>
      </c>
    </row>
    <row r="15" spans="1:138" x14ac:dyDescent="0.2">
      <c r="A15" s="1">
        <v>4</v>
      </c>
      <c r="B15" s="5" t="s">
        <v>519</v>
      </c>
      <c r="C15" s="1" t="s">
        <v>520</v>
      </c>
      <c r="D15" s="5" t="s">
        <v>3</v>
      </c>
      <c r="E15" s="5" t="s">
        <v>345</v>
      </c>
      <c r="F15" s="5" t="s">
        <v>246</v>
      </c>
      <c r="G15" s="8">
        <v>6.8</v>
      </c>
      <c r="H15" s="8"/>
      <c r="I15" s="8">
        <v>8.5</v>
      </c>
      <c r="J15" s="8"/>
      <c r="K15" s="8">
        <v>8</v>
      </c>
      <c r="L15" s="8"/>
      <c r="M15" s="8">
        <v>6.4</v>
      </c>
      <c r="N15" s="8"/>
      <c r="O15" s="8">
        <v>6.3</v>
      </c>
      <c r="P15" s="8"/>
      <c r="Q15" s="8"/>
      <c r="R15" s="8">
        <v>6.4</v>
      </c>
      <c r="S15" s="9">
        <f t="shared" si="3"/>
        <v>6.4333333333333336</v>
      </c>
      <c r="T15" s="1" t="s">
        <v>79</v>
      </c>
      <c r="U15" s="8">
        <v>6.2</v>
      </c>
      <c r="V15" s="8"/>
      <c r="W15" s="8">
        <v>6.2</v>
      </c>
      <c r="X15" s="8"/>
      <c r="Y15" s="8">
        <v>5.5</v>
      </c>
      <c r="Z15" s="8"/>
      <c r="AA15" s="8">
        <v>8</v>
      </c>
      <c r="AB15" s="8"/>
      <c r="AC15" s="8">
        <v>8.3000000000000007</v>
      </c>
      <c r="AD15" s="8"/>
      <c r="AE15" s="8">
        <v>9</v>
      </c>
      <c r="AF15" s="8"/>
      <c r="AG15" s="8"/>
      <c r="AH15" s="8">
        <v>7</v>
      </c>
      <c r="AI15" s="8">
        <v>6</v>
      </c>
      <c r="AJ15" s="8"/>
      <c r="AK15" s="8">
        <v>6.2</v>
      </c>
      <c r="AL15" s="8"/>
      <c r="AM15" s="9">
        <f t="shared" si="4"/>
        <v>6.73</v>
      </c>
      <c r="AN15" s="1" t="s">
        <v>79</v>
      </c>
      <c r="AO15" s="8">
        <v>5.8</v>
      </c>
      <c r="AP15" s="8"/>
      <c r="AQ15" s="8">
        <v>6</v>
      </c>
      <c r="AR15" s="8"/>
      <c r="AS15" s="8"/>
      <c r="AT15" s="8">
        <v>6.9</v>
      </c>
      <c r="AU15" s="8">
        <v>8</v>
      </c>
      <c r="AV15" s="8"/>
      <c r="AW15" s="8"/>
      <c r="AX15" s="8">
        <v>5.9</v>
      </c>
      <c r="AY15" s="8"/>
      <c r="AZ15" s="8">
        <v>8.5</v>
      </c>
      <c r="BA15" s="8">
        <v>6.4</v>
      </c>
      <c r="BB15" s="8"/>
      <c r="BC15" s="8"/>
      <c r="BD15" s="8">
        <v>7</v>
      </c>
      <c r="BE15" s="8"/>
      <c r="BF15" s="8">
        <v>7.9</v>
      </c>
      <c r="BG15" s="9">
        <f t="shared" si="5"/>
        <v>6.79</v>
      </c>
      <c r="BH15" s="1" t="s">
        <v>79</v>
      </c>
      <c r="BI15" s="8">
        <v>7.3</v>
      </c>
      <c r="BJ15" s="8"/>
      <c r="BK15" s="8">
        <v>8</v>
      </c>
      <c r="BL15" s="8"/>
      <c r="BM15" s="8">
        <v>7</v>
      </c>
      <c r="BN15" s="8"/>
      <c r="BO15" s="8">
        <v>6.5</v>
      </c>
      <c r="BP15" s="8"/>
      <c r="BQ15" s="8">
        <v>6.4</v>
      </c>
      <c r="BR15" s="8"/>
      <c r="BS15" s="8">
        <v>6</v>
      </c>
      <c r="BT15" s="8"/>
      <c r="BU15" s="8">
        <v>5.9</v>
      </c>
      <c r="BV15" s="8"/>
      <c r="BW15" s="8">
        <v>6</v>
      </c>
      <c r="BX15" s="8"/>
      <c r="BY15" s="8">
        <v>7.5</v>
      </c>
      <c r="BZ15" s="8"/>
      <c r="CA15" s="8">
        <v>6.6</v>
      </c>
      <c r="CB15" s="8"/>
      <c r="CC15" s="9">
        <f t="shared" si="0"/>
        <v>6.51</v>
      </c>
      <c r="CE15" s="8">
        <v>5.9</v>
      </c>
      <c r="CF15" s="8"/>
      <c r="CG15" s="8">
        <v>6.4</v>
      </c>
      <c r="CH15" s="8"/>
      <c r="CI15" s="8">
        <v>6.7</v>
      </c>
      <c r="CJ15" s="8"/>
      <c r="CK15" s="8">
        <v>6.2</v>
      </c>
      <c r="CL15" s="8"/>
      <c r="CM15" s="8">
        <v>6.5</v>
      </c>
      <c r="CN15" s="8"/>
      <c r="CO15" s="8"/>
      <c r="CP15" s="7">
        <v>6.2</v>
      </c>
      <c r="CQ15" s="8">
        <v>7.3</v>
      </c>
      <c r="CR15" s="8"/>
      <c r="CS15" s="8">
        <v>7.2</v>
      </c>
      <c r="CT15" s="8"/>
      <c r="CU15" s="9">
        <f t="shared" si="6"/>
        <v>6.49</v>
      </c>
      <c r="CV15" s="1" t="s">
        <v>79</v>
      </c>
      <c r="CW15" s="8">
        <v>8.3000000000000007</v>
      </c>
      <c r="CX15" s="8"/>
      <c r="CY15" s="8"/>
      <c r="CZ15" s="8">
        <v>6.5</v>
      </c>
      <c r="DA15" s="8">
        <v>6.9</v>
      </c>
      <c r="DB15" s="8"/>
      <c r="DC15" s="8">
        <v>5.9</v>
      </c>
      <c r="DD15" s="8"/>
      <c r="DE15" s="8"/>
      <c r="DF15" s="8">
        <v>7</v>
      </c>
      <c r="DG15" s="8">
        <v>6.9</v>
      </c>
      <c r="DH15" s="8"/>
      <c r="DI15" s="8">
        <v>6.4</v>
      </c>
      <c r="DJ15" s="8"/>
      <c r="DK15" s="8">
        <v>6.7</v>
      </c>
      <c r="DL15" s="8"/>
      <c r="DM15" s="8">
        <v>6.9</v>
      </c>
      <c r="DN15" s="8"/>
      <c r="DO15" s="8"/>
      <c r="DP15" s="8">
        <v>7.7</v>
      </c>
      <c r="DQ15" s="9">
        <f t="shared" si="1"/>
        <v>6.77</v>
      </c>
      <c r="DR15" s="1" t="s">
        <v>79</v>
      </c>
      <c r="DS15" s="8">
        <v>7.5</v>
      </c>
      <c r="DT15" s="8"/>
      <c r="DU15" s="8">
        <v>6.2</v>
      </c>
      <c r="DV15" s="8"/>
      <c r="DW15" s="8">
        <v>7.3</v>
      </c>
      <c r="DX15" s="8"/>
      <c r="DY15" s="8">
        <v>6.3</v>
      </c>
      <c r="DZ15" s="8"/>
      <c r="EA15" s="8">
        <v>6.9</v>
      </c>
      <c r="EB15" s="8"/>
      <c r="EC15" s="8">
        <v>7.3</v>
      </c>
      <c r="ED15" s="8"/>
      <c r="EE15" s="8">
        <v>6.3</v>
      </c>
      <c r="EF15" s="8"/>
      <c r="EG15" s="9">
        <f t="shared" si="2"/>
        <v>6.68</v>
      </c>
    </row>
    <row r="16" spans="1:138" x14ac:dyDescent="0.2">
      <c r="A16" s="1">
        <v>5</v>
      </c>
      <c r="B16" s="5" t="s">
        <v>521</v>
      </c>
      <c r="C16" s="1" t="s">
        <v>522</v>
      </c>
      <c r="D16" s="5" t="s">
        <v>8</v>
      </c>
      <c r="E16" s="5" t="s">
        <v>523</v>
      </c>
      <c r="F16" s="5" t="s">
        <v>222</v>
      </c>
      <c r="G16" s="8">
        <v>7.3</v>
      </c>
      <c r="H16" s="8"/>
      <c r="I16" s="8">
        <v>8</v>
      </c>
      <c r="J16" s="8"/>
      <c r="K16" s="8">
        <v>7</v>
      </c>
      <c r="L16" s="8"/>
      <c r="M16" s="8"/>
      <c r="N16" s="8">
        <v>6.7</v>
      </c>
      <c r="O16" s="8">
        <v>6</v>
      </c>
      <c r="P16" s="8"/>
      <c r="Q16" s="8">
        <v>5.3</v>
      </c>
      <c r="R16" s="8"/>
      <c r="S16" s="9">
        <f t="shared" si="3"/>
        <v>5.8666666666666671</v>
      </c>
      <c r="T16" s="1" t="s">
        <v>79</v>
      </c>
      <c r="U16" s="8">
        <v>7.2</v>
      </c>
      <c r="V16" s="8"/>
      <c r="W16" s="8">
        <v>6.3</v>
      </c>
      <c r="X16" s="8"/>
      <c r="Y16" s="8">
        <v>6.2</v>
      </c>
      <c r="Z16" s="8"/>
      <c r="AA16" s="8">
        <v>6</v>
      </c>
      <c r="AB16" s="8"/>
      <c r="AC16" s="8">
        <v>8.3000000000000007</v>
      </c>
      <c r="AD16" s="8"/>
      <c r="AE16" s="8">
        <v>8.6999999999999993</v>
      </c>
      <c r="AF16" s="8"/>
      <c r="AG16" s="8"/>
      <c r="AH16" s="8">
        <v>5.8</v>
      </c>
      <c r="AI16" s="8">
        <v>5.8</v>
      </c>
      <c r="AJ16" s="8"/>
      <c r="AK16" s="8"/>
      <c r="AL16" s="7">
        <v>5.3</v>
      </c>
      <c r="AM16" s="9">
        <f>ROUND(( MAX(U16:V16)*$U$10+ MAX(W16:X16)*$W$10+ MAX(Y16:Z16)*$Y$10+  MAX(AC16:AD16)*$AC$10+ MAX(AE16:AF16)*$AE$10+ MAX(AG16:AH16)*$AG$10+ MAX(AI16:AJ16)*$AI$10+ MAX(AK16:AL16)*$AK$10)/$AM$11,2)</f>
        <v>6.58</v>
      </c>
      <c r="AN16" s="1" t="s">
        <v>79</v>
      </c>
      <c r="AO16" s="8">
        <v>6.2</v>
      </c>
      <c r="AP16" s="8"/>
      <c r="AQ16" s="8">
        <v>7.3</v>
      </c>
      <c r="AR16" s="8"/>
      <c r="AS16" s="8"/>
      <c r="AT16" s="8">
        <v>7.2</v>
      </c>
      <c r="AU16" s="8">
        <v>6</v>
      </c>
      <c r="AV16" s="8"/>
      <c r="AW16" s="8">
        <v>5.5</v>
      </c>
      <c r="AX16" s="8"/>
      <c r="AY16" s="8"/>
      <c r="AZ16" s="8">
        <v>8.5</v>
      </c>
      <c r="BA16" s="8">
        <v>6.4</v>
      </c>
      <c r="BB16" s="8"/>
      <c r="BC16" s="8">
        <v>6</v>
      </c>
      <c r="BD16" s="8"/>
      <c r="BE16" s="8"/>
      <c r="BF16" s="8">
        <v>8</v>
      </c>
      <c r="BG16" s="9">
        <f t="shared" si="5"/>
        <v>6.91</v>
      </c>
      <c r="BH16" s="1" t="s">
        <v>79</v>
      </c>
      <c r="BI16" s="8">
        <v>8</v>
      </c>
      <c r="BJ16" s="8"/>
      <c r="BK16" s="8">
        <v>8.5</v>
      </c>
      <c r="BL16" s="8"/>
      <c r="BM16" s="8">
        <v>6.5</v>
      </c>
      <c r="BN16" s="8"/>
      <c r="BO16" s="8">
        <v>6.3</v>
      </c>
      <c r="BP16" s="8"/>
      <c r="BQ16" s="8">
        <v>6</v>
      </c>
      <c r="BR16" s="8"/>
      <c r="BS16" s="8">
        <v>7.9</v>
      </c>
      <c r="BT16" s="8"/>
      <c r="BU16" s="8"/>
      <c r="BV16" s="8">
        <v>6.3</v>
      </c>
      <c r="BW16" s="8"/>
      <c r="BX16" s="8">
        <v>6.7</v>
      </c>
      <c r="BY16" s="8">
        <v>7.2</v>
      </c>
      <c r="BZ16" s="8"/>
      <c r="CA16" s="8">
        <v>5.9</v>
      </c>
      <c r="CB16" s="8"/>
      <c r="CC16" s="9">
        <f t="shared" si="0"/>
        <v>6.7</v>
      </c>
      <c r="CD16" s="1" t="s">
        <v>79</v>
      </c>
      <c r="CE16" s="8">
        <v>5.8</v>
      </c>
      <c r="CF16" s="8"/>
      <c r="CG16" s="8">
        <v>6.9</v>
      </c>
      <c r="CH16" s="8"/>
      <c r="CI16" s="8">
        <v>7.4</v>
      </c>
      <c r="CJ16" s="8"/>
      <c r="CK16" s="8">
        <v>6.5</v>
      </c>
      <c r="CL16" s="8"/>
      <c r="CM16" s="8">
        <v>6.8</v>
      </c>
      <c r="CN16" s="8"/>
      <c r="CO16" s="8">
        <v>7.2</v>
      </c>
      <c r="CP16" s="8"/>
      <c r="CQ16" s="8">
        <v>7.3</v>
      </c>
      <c r="CR16" s="8"/>
      <c r="CS16" s="8">
        <v>6.2</v>
      </c>
      <c r="CT16" s="8"/>
      <c r="CU16" s="9">
        <f t="shared" si="6"/>
        <v>6.74</v>
      </c>
      <c r="CW16" s="8">
        <v>8</v>
      </c>
      <c r="CX16" s="8"/>
      <c r="CY16" s="8">
        <v>7.2</v>
      </c>
      <c r="CZ16" s="8"/>
      <c r="DA16" s="8"/>
      <c r="DB16" s="8">
        <v>6</v>
      </c>
      <c r="DC16" s="8">
        <v>6.5</v>
      </c>
      <c r="DD16" s="8"/>
      <c r="DE16" s="8"/>
      <c r="DF16" s="8">
        <v>6</v>
      </c>
      <c r="DG16" s="8">
        <v>6.3</v>
      </c>
      <c r="DH16" s="8"/>
      <c r="DI16" s="8">
        <v>7.4</v>
      </c>
      <c r="DJ16" s="8"/>
      <c r="DK16" s="8">
        <v>6.9</v>
      </c>
      <c r="DL16" s="8"/>
      <c r="DM16" s="8">
        <v>7.7</v>
      </c>
      <c r="DN16" s="8"/>
      <c r="DO16" s="8"/>
      <c r="DP16" s="8">
        <v>6.2</v>
      </c>
      <c r="DQ16" s="9">
        <f t="shared" si="1"/>
        <v>6.67</v>
      </c>
      <c r="DR16" s="1" t="s">
        <v>79</v>
      </c>
      <c r="DS16" s="8">
        <v>7.5</v>
      </c>
      <c r="DT16" s="8"/>
      <c r="DU16" s="8">
        <v>5.6</v>
      </c>
      <c r="DV16" s="8"/>
      <c r="DW16" s="8"/>
      <c r="DX16" s="7">
        <v>6</v>
      </c>
      <c r="DY16" s="8"/>
      <c r="DZ16" s="7">
        <v>4.9000000000000004</v>
      </c>
      <c r="EA16" s="8">
        <v>6.4</v>
      </c>
      <c r="EB16" s="8"/>
      <c r="EC16" s="8">
        <v>7</v>
      </c>
      <c r="ED16" s="8"/>
      <c r="EE16" s="8">
        <v>7.5</v>
      </c>
      <c r="EF16" s="8"/>
      <c r="EG16" s="9">
        <f t="shared" si="2"/>
        <v>6.09</v>
      </c>
      <c r="EH16" s="1" t="s">
        <v>79</v>
      </c>
    </row>
    <row r="17" spans="1:138" x14ac:dyDescent="0.2">
      <c r="A17" s="1">
        <v>6</v>
      </c>
      <c r="B17" s="5" t="s">
        <v>524</v>
      </c>
      <c r="C17" s="1" t="s">
        <v>525</v>
      </c>
      <c r="D17" s="5" t="s">
        <v>8</v>
      </c>
      <c r="E17" s="5" t="s">
        <v>526</v>
      </c>
      <c r="F17" s="5" t="s">
        <v>218</v>
      </c>
      <c r="G17" s="8">
        <v>6</v>
      </c>
      <c r="H17" s="8"/>
      <c r="I17" s="8">
        <v>8</v>
      </c>
      <c r="J17" s="8"/>
      <c r="K17" s="8">
        <v>7</v>
      </c>
      <c r="L17" s="8"/>
      <c r="M17" s="8">
        <v>7.4</v>
      </c>
      <c r="N17" s="8"/>
      <c r="O17" s="8">
        <v>6.4</v>
      </c>
      <c r="P17" s="8"/>
      <c r="Q17" s="8">
        <v>6.5</v>
      </c>
      <c r="R17" s="8"/>
      <c r="S17" s="9">
        <f t="shared" si="3"/>
        <v>6.3833333333333329</v>
      </c>
      <c r="U17" s="8">
        <v>5.8</v>
      </c>
      <c r="V17" s="8"/>
      <c r="W17" s="8">
        <v>7</v>
      </c>
      <c r="X17" s="8"/>
      <c r="Y17" s="8">
        <v>7.8</v>
      </c>
      <c r="Z17" s="8"/>
      <c r="AA17" s="8">
        <v>8</v>
      </c>
      <c r="AB17" s="8"/>
      <c r="AC17" s="8">
        <v>8.6999999999999993</v>
      </c>
      <c r="AD17" s="8"/>
      <c r="AE17" s="8">
        <v>8.8000000000000007</v>
      </c>
      <c r="AF17" s="8"/>
      <c r="AG17" s="8">
        <v>7.7</v>
      </c>
      <c r="AH17" s="8"/>
      <c r="AI17" s="8">
        <v>6.7</v>
      </c>
      <c r="AJ17" s="8"/>
      <c r="AK17" s="8">
        <v>6.9</v>
      </c>
      <c r="AL17" s="8"/>
      <c r="AM17" s="9">
        <f t="shared" si="4"/>
        <v>7.39</v>
      </c>
      <c r="AO17" s="8">
        <v>5.6</v>
      </c>
      <c r="AP17" s="8"/>
      <c r="AQ17" s="8">
        <v>8.3000000000000007</v>
      </c>
      <c r="AR17" s="8"/>
      <c r="AS17" s="8"/>
      <c r="AT17" s="8">
        <v>7.9</v>
      </c>
      <c r="AU17" s="8">
        <v>7</v>
      </c>
      <c r="AV17" s="8"/>
      <c r="AW17" s="8"/>
      <c r="AX17" s="8">
        <v>7.9</v>
      </c>
      <c r="AY17" s="8">
        <v>6.4</v>
      </c>
      <c r="AZ17" s="8"/>
      <c r="BA17" s="8">
        <v>7.4</v>
      </c>
      <c r="BB17" s="8"/>
      <c r="BC17" s="8"/>
      <c r="BD17" s="8">
        <v>8.1999999999999993</v>
      </c>
      <c r="BE17" s="8">
        <v>5.9</v>
      </c>
      <c r="BF17" s="8"/>
      <c r="BG17" s="9">
        <f t="shared" si="5"/>
        <v>7.12</v>
      </c>
      <c r="BH17" s="1" t="s">
        <v>79</v>
      </c>
      <c r="BI17" s="8">
        <v>8</v>
      </c>
      <c r="BJ17" s="8"/>
      <c r="BK17" s="8">
        <v>9</v>
      </c>
      <c r="BL17" s="8"/>
      <c r="BM17" s="8">
        <v>7.8</v>
      </c>
      <c r="BN17" s="8"/>
      <c r="BO17" s="8">
        <v>6.9</v>
      </c>
      <c r="BP17" s="8"/>
      <c r="BQ17" s="8">
        <v>7.1</v>
      </c>
      <c r="BR17" s="8"/>
      <c r="BS17" s="8">
        <v>6</v>
      </c>
      <c r="BT17" s="8"/>
      <c r="BU17" s="8">
        <v>7.1</v>
      </c>
      <c r="BV17" s="8"/>
      <c r="BW17" s="8">
        <v>6.2</v>
      </c>
      <c r="BX17" s="8"/>
      <c r="BY17" s="8">
        <v>8.8000000000000007</v>
      </c>
      <c r="BZ17" s="8"/>
      <c r="CA17" s="8">
        <v>7.8</v>
      </c>
      <c r="CB17" s="8"/>
      <c r="CC17" s="9">
        <f t="shared" si="0"/>
        <v>7.23</v>
      </c>
      <c r="CE17" s="8">
        <v>7.4</v>
      </c>
      <c r="CF17" s="8"/>
      <c r="CG17" s="8">
        <v>7.4</v>
      </c>
      <c r="CH17" s="8"/>
      <c r="CI17" s="8">
        <v>6.8</v>
      </c>
      <c r="CJ17" s="8"/>
      <c r="CK17" s="8">
        <v>7.5</v>
      </c>
      <c r="CL17" s="8"/>
      <c r="CM17" s="8">
        <v>6.9</v>
      </c>
      <c r="CN17" s="8"/>
      <c r="CO17" s="8">
        <v>6.5</v>
      </c>
      <c r="CP17" s="8"/>
      <c r="CQ17" s="8">
        <v>7.1</v>
      </c>
      <c r="CR17" s="8"/>
      <c r="CS17" s="8">
        <v>8.4</v>
      </c>
      <c r="CT17" s="8"/>
      <c r="CU17" s="9">
        <f t="shared" si="6"/>
        <v>7.2</v>
      </c>
      <c r="CW17" s="8"/>
      <c r="CX17" s="8">
        <v>7</v>
      </c>
      <c r="CY17" s="8">
        <v>7.8</v>
      </c>
      <c r="CZ17" s="8"/>
      <c r="DA17" s="8">
        <v>6.7</v>
      </c>
      <c r="DB17" s="8"/>
      <c r="DC17" s="8">
        <v>7</v>
      </c>
      <c r="DD17" s="8"/>
      <c r="DE17" s="8">
        <v>6.8</v>
      </c>
      <c r="DF17" s="8"/>
      <c r="DG17" s="8">
        <v>6.4</v>
      </c>
      <c r="DH17" s="8"/>
      <c r="DI17" s="8">
        <v>7.9</v>
      </c>
      <c r="DJ17" s="8"/>
      <c r="DK17" s="8">
        <v>8.1</v>
      </c>
      <c r="DL17" s="8"/>
      <c r="DM17" s="8">
        <v>7.3</v>
      </c>
      <c r="DN17" s="8"/>
      <c r="DO17" s="8">
        <v>7.5</v>
      </c>
      <c r="DP17" s="8"/>
      <c r="DQ17" s="9">
        <f t="shared" si="1"/>
        <v>7.23</v>
      </c>
      <c r="DS17" s="8">
        <v>7.5</v>
      </c>
      <c r="DT17" s="8"/>
      <c r="DU17" s="8">
        <v>7.6</v>
      </c>
      <c r="DV17" s="8"/>
      <c r="DW17" s="8"/>
      <c r="DX17" s="7">
        <v>6</v>
      </c>
      <c r="DY17" s="8">
        <v>6.2</v>
      </c>
      <c r="DZ17" s="8"/>
      <c r="EA17" s="8">
        <v>6.3</v>
      </c>
      <c r="EB17" s="8"/>
      <c r="EC17" s="8">
        <v>8.6999999999999993</v>
      </c>
      <c r="ED17" s="8"/>
      <c r="EE17" s="8">
        <v>6.9</v>
      </c>
      <c r="EF17" s="8"/>
      <c r="EG17" s="9">
        <f t="shared" si="2"/>
        <v>6.96</v>
      </c>
      <c r="EH17" s="1" t="s">
        <v>79</v>
      </c>
    </row>
    <row r="18" spans="1:138" x14ac:dyDescent="0.2">
      <c r="A18" s="1">
        <v>7</v>
      </c>
      <c r="B18" s="5" t="s">
        <v>527</v>
      </c>
      <c r="C18" s="1" t="s">
        <v>528</v>
      </c>
      <c r="D18" s="5" t="s">
        <v>8</v>
      </c>
      <c r="E18" s="5" t="s">
        <v>529</v>
      </c>
      <c r="F18" s="5" t="s">
        <v>530</v>
      </c>
      <c r="G18" s="8">
        <v>6.3</v>
      </c>
      <c r="H18" s="8"/>
      <c r="I18" s="8">
        <v>8</v>
      </c>
      <c r="J18" s="8"/>
      <c r="K18" s="8">
        <v>7</v>
      </c>
      <c r="L18" s="8"/>
      <c r="M18" s="8"/>
      <c r="N18" s="8">
        <v>7.2</v>
      </c>
      <c r="O18" s="8">
        <v>6.5</v>
      </c>
      <c r="P18" s="8"/>
      <c r="Q18" s="8">
        <v>6</v>
      </c>
      <c r="R18" s="8"/>
      <c r="S18" s="9">
        <f t="shared" si="3"/>
        <v>6.2166666666666659</v>
      </c>
      <c r="T18" s="1" t="s">
        <v>79</v>
      </c>
      <c r="U18" s="8">
        <v>5.9</v>
      </c>
      <c r="V18" s="8"/>
      <c r="W18" s="8">
        <v>6</v>
      </c>
      <c r="X18" s="8"/>
      <c r="Y18" s="8">
        <v>7.2</v>
      </c>
      <c r="Z18" s="8"/>
      <c r="AA18" s="8">
        <v>7</v>
      </c>
      <c r="AB18" s="8"/>
      <c r="AC18" s="8">
        <v>8.4</v>
      </c>
      <c r="AD18" s="8"/>
      <c r="AE18" s="8">
        <v>8.6999999999999993</v>
      </c>
      <c r="AF18" s="8"/>
      <c r="AG18" s="8">
        <v>7</v>
      </c>
      <c r="AH18" s="8"/>
      <c r="AI18" s="8">
        <v>6.2</v>
      </c>
      <c r="AJ18" s="8"/>
      <c r="AK18" s="8">
        <v>5.9</v>
      </c>
      <c r="AL18" s="8"/>
      <c r="AM18" s="9">
        <f t="shared" si="4"/>
        <v>6.86</v>
      </c>
      <c r="AO18" s="8">
        <v>5</v>
      </c>
      <c r="AP18" s="8"/>
      <c r="AQ18" s="8">
        <v>6.5</v>
      </c>
      <c r="AR18" s="8"/>
      <c r="AS18" s="8"/>
      <c r="AT18" s="8">
        <v>7.4</v>
      </c>
      <c r="AU18" s="8">
        <v>7</v>
      </c>
      <c r="AV18" s="8"/>
      <c r="AW18" s="8"/>
      <c r="AX18" s="8">
        <v>5.5</v>
      </c>
      <c r="AY18" s="8">
        <v>6.4</v>
      </c>
      <c r="AZ18" s="8"/>
      <c r="BA18" s="8">
        <v>6.8</v>
      </c>
      <c r="BB18" s="8"/>
      <c r="BC18" s="8">
        <v>6.7</v>
      </c>
      <c r="BD18" s="8"/>
      <c r="BE18" s="8"/>
      <c r="BF18" s="8">
        <v>9</v>
      </c>
      <c r="BG18" s="9">
        <f t="shared" si="5"/>
        <v>6.63</v>
      </c>
      <c r="BH18" s="1" t="s">
        <v>79</v>
      </c>
      <c r="BI18" s="8">
        <v>6.8</v>
      </c>
      <c r="BJ18" s="8"/>
      <c r="BK18" s="8">
        <v>7.5</v>
      </c>
      <c r="BL18" s="8"/>
      <c r="BM18" s="8">
        <v>6.5</v>
      </c>
      <c r="BN18" s="8"/>
      <c r="BO18" s="8">
        <v>5.5</v>
      </c>
      <c r="BP18" s="8"/>
      <c r="BQ18" s="8">
        <v>6</v>
      </c>
      <c r="BR18" s="8"/>
      <c r="BS18" s="8">
        <v>7.2</v>
      </c>
      <c r="BT18" s="8"/>
      <c r="BU18" s="8"/>
      <c r="BV18" s="8">
        <v>7.9</v>
      </c>
      <c r="BW18" s="8"/>
      <c r="BX18" s="8">
        <v>6.8</v>
      </c>
      <c r="BY18" s="8">
        <v>7.2</v>
      </c>
      <c r="BZ18" s="8"/>
      <c r="CA18" s="8">
        <v>6.8</v>
      </c>
      <c r="CB18" s="8"/>
      <c r="CC18" s="9">
        <f t="shared" si="0"/>
        <v>6.77</v>
      </c>
      <c r="CD18" s="1" t="s">
        <v>79</v>
      </c>
      <c r="CE18" s="8">
        <v>6.5</v>
      </c>
      <c r="CF18" s="8"/>
      <c r="CG18" s="8">
        <v>6.3</v>
      </c>
      <c r="CH18" s="8"/>
      <c r="CI18" s="8">
        <v>7.7</v>
      </c>
      <c r="CJ18" s="8"/>
      <c r="CK18" s="8">
        <v>6.7</v>
      </c>
      <c r="CL18" s="8"/>
      <c r="CM18" s="8">
        <v>6.8</v>
      </c>
      <c r="CN18" s="8"/>
      <c r="CO18" s="8">
        <v>6.9</v>
      </c>
      <c r="CP18" s="8"/>
      <c r="CQ18" s="8">
        <v>7.4</v>
      </c>
      <c r="CR18" s="8"/>
      <c r="CS18" s="8">
        <v>7.5</v>
      </c>
      <c r="CT18" s="8"/>
      <c r="CU18" s="9">
        <f t="shared" si="6"/>
        <v>6.94</v>
      </c>
      <c r="CW18" s="8">
        <v>8.5</v>
      </c>
      <c r="CX18" s="8"/>
      <c r="CY18" s="8"/>
      <c r="CZ18" s="8">
        <v>6.3</v>
      </c>
      <c r="DA18" s="8"/>
      <c r="DB18" s="8">
        <v>7.5</v>
      </c>
      <c r="DC18" s="8">
        <v>5.7</v>
      </c>
      <c r="DD18" s="8"/>
      <c r="DE18" s="8">
        <v>5.8</v>
      </c>
      <c r="DF18" s="8"/>
      <c r="DG18" s="8">
        <v>6.4</v>
      </c>
      <c r="DH18" s="8"/>
      <c r="DI18" s="8">
        <v>7.9</v>
      </c>
      <c r="DJ18" s="8"/>
      <c r="DK18" s="8">
        <v>6.9</v>
      </c>
      <c r="DL18" s="8"/>
      <c r="DM18" s="8">
        <v>6.9</v>
      </c>
      <c r="DN18" s="8"/>
      <c r="DO18" s="8">
        <v>6.8</v>
      </c>
      <c r="DP18" s="8"/>
      <c r="DQ18" s="9">
        <f t="shared" si="1"/>
        <v>6.67</v>
      </c>
      <c r="DR18" s="1" t="s">
        <v>79</v>
      </c>
      <c r="DS18" s="8">
        <v>7.5</v>
      </c>
      <c r="DT18" s="8"/>
      <c r="DU18" s="8">
        <v>5.6</v>
      </c>
      <c r="DV18" s="8"/>
      <c r="DW18" s="8">
        <v>6.3</v>
      </c>
      <c r="DX18" s="8"/>
      <c r="DY18" s="8"/>
      <c r="DZ18" s="7">
        <v>5.2</v>
      </c>
      <c r="EA18" s="8">
        <v>6.3</v>
      </c>
      <c r="EB18" s="8"/>
      <c r="EC18" s="8">
        <v>6.8</v>
      </c>
      <c r="ED18" s="8"/>
      <c r="EE18" s="8">
        <v>7.5</v>
      </c>
      <c r="EF18" s="8"/>
      <c r="EG18" s="9">
        <f t="shared" si="2"/>
        <v>6.15</v>
      </c>
      <c r="EH18" s="1" t="s">
        <v>79</v>
      </c>
    </row>
    <row r="19" spans="1:138" x14ac:dyDescent="0.2">
      <c r="A19" s="1">
        <v>8</v>
      </c>
      <c r="B19" s="5" t="s">
        <v>531</v>
      </c>
      <c r="C19" s="1" t="s">
        <v>532</v>
      </c>
      <c r="D19" s="5" t="s">
        <v>8</v>
      </c>
      <c r="E19" s="5" t="s">
        <v>533</v>
      </c>
      <c r="F19" s="5" t="s">
        <v>222</v>
      </c>
      <c r="G19" s="8">
        <v>6.3</v>
      </c>
      <c r="H19" s="8"/>
      <c r="I19" s="8">
        <v>8.8000000000000007</v>
      </c>
      <c r="J19" s="8"/>
      <c r="K19" s="8">
        <v>6</v>
      </c>
      <c r="L19" s="8"/>
      <c r="M19" s="8">
        <v>6.4</v>
      </c>
      <c r="N19" s="8"/>
      <c r="O19" s="8">
        <v>6.3</v>
      </c>
      <c r="P19" s="8"/>
      <c r="Q19" s="8">
        <v>5.3</v>
      </c>
      <c r="R19" s="8"/>
      <c r="S19" s="9">
        <f t="shared" si="3"/>
        <v>5.8</v>
      </c>
      <c r="U19" s="8">
        <v>6.4</v>
      </c>
      <c r="V19" s="8"/>
      <c r="W19" s="8"/>
      <c r="X19" s="8">
        <v>6</v>
      </c>
      <c r="Y19" s="8"/>
      <c r="Z19" s="8">
        <v>7.7</v>
      </c>
      <c r="AA19" s="8">
        <v>5</v>
      </c>
      <c r="AB19" s="8"/>
      <c r="AC19" s="8">
        <v>6.8</v>
      </c>
      <c r="AD19" s="8"/>
      <c r="AE19" s="8">
        <v>7.5</v>
      </c>
      <c r="AF19" s="8"/>
      <c r="AG19" s="8">
        <v>6</v>
      </c>
      <c r="AH19" s="8"/>
      <c r="AI19" s="8">
        <v>5.8</v>
      </c>
      <c r="AJ19" s="8"/>
      <c r="AK19" s="8">
        <v>6.9</v>
      </c>
      <c r="AL19" s="8"/>
      <c r="AM19" s="9">
        <f t="shared" si="4"/>
        <v>6.52</v>
      </c>
      <c r="AN19" s="1" t="s">
        <v>79</v>
      </c>
      <c r="AO19" s="8"/>
      <c r="AP19" s="8">
        <v>6</v>
      </c>
      <c r="AQ19" s="8">
        <v>5.2</v>
      </c>
      <c r="AR19" s="8"/>
      <c r="AS19" s="8"/>
      <c r="AT19" s="8">
        <v>6</v>
      </c>
      <c r="AU19" s="8">
        <v>7</v>
      </c>
      <c r="AV19" s="8"/>
      <c r="AW19" s="8"/>
      <c r="AX19" s="7">
        <v>3.7</v>
      </c>
      <c r="AY19" s="8"/>
      <c r="AZ19" s="8">
        <v>8.4</v>
      </c>
      <c r="BA19" s="8">
        <v>5.3</v>
      </c>
      <c r="BB19" s="8"/>
      <c r="BC19" s="8"/>
      <c r="BD19" s="8">
        <v>7.7</v>
      </c>
      <c r="BE19" s="8"/>
      <c r="BF19" s="7">
        <v>5</v>
      </c>
      <c r="BG19" s="9">
        <f t="shared" si="5"/>
        <v>5.83</v>
      </c>
      <c r="BH19" s="1" t="s">
        <v>79</v>
      </c>
      <c r="BI19" s="8">
        <v>6.7</v>
      </c>
      <c r="BJ19" s="8"/>
      <c r="BK19" s="8">
        <v>8.5</v>
      </c>
      <c r="BL19" s="8"/>
      <c r="BM19" s="8">
        <v>6.3</v>
      </c>
      <c r="BN19" s="8"/>
      <c r="BO19" s="8">
        <v>6</v>
      </c>
      <c r="BP19" s="8"/>
      <c r="BQ19" s="8"/>
      <c r="BR19" s="8">
        <v>5.5</v>
      </c>
      <c r="BS19" s="8">
        <v>5.9</v>
      </c>
      <c r="BT19" s="8"/>
      <c r="BU19" s="8"/>
      <c r="BV19" s="8">
        <v>6.2</v>
      </c>
      <c r="BW19" s="8"/>
      <c r="BX19" s="8">
        <v>5.8</v>
      </c>
      <c r="BY19" s="8"/>
      <c r="BZ19" s="8">
        <v>8</v>
      </c>
      <c r="CA19" s="8"/>
      <c r="CB19" s="8">
        <v>7.9</v>
      </c>
      <c r="CC19" s="9">
        <f t="shared" si="0"/>
        <v>6.39</v>
      </c>
      <c r="CD19" s="1" t="s">
        <v>79</v>
      </c>
      <c r="CE19" s="8"/>
      <c r="CF19" s="8">
        <v>5</v>
      </c>
      <c r="CG19" s="8">
        <v>6.2</v>
      </c>
      <c r="CH19" s="8"/>
      <c r="CI19" s="8">
        <v>6.7</v>
      </c>
      <c r="CJ19" s="8"/>
      <c r="CK19" s="8">
        <v>6.4</v>
      </c>
      <c r="CL19" s="8"/>
      <c r="CM19" s="8"/>
      <c r="CN19" s="8">
        <v>7.3</v>
      </c>
      <c r="CO19" s="8"/>
      <c r="CP19" s="7">
        <v>5.2</v>
      </c>
      <c r="CQ19" s="8">
        <v>6.7</v>
      </c>
      <c r="CR19" s="8"/>
      <c r="CS19" s="8">
        <v>6.8</v>
      </c>
      <c r="CT19" s="8"/>
      <c r="CU19" s="9">
        <f t="shared" si="6"/>
        <v>6.22</v>
      </c>
      <c r="CV19" s="1" t="s">
        <v>79</v>
      </c>
      <c r="CW19" s="8">
        <v>5</v>
      </c>
      <c r="CX19" s="8"/>
      <c r="CY19" s="8">
        <v>6</v>
      </c>
      <c r="CZ19" s="8"/>
      <c r="DA19" s="8"/>
      <c r="DB19" s="8">
        <v>5.2</v>
      </c>
      <c r="DC19" s="8">
        <v>5.8</v>
      </c>
      <c r="DD19" s="8"/>
      <c r="DE19" s="8"/>
      <c r="DF19" s="8">
        <v>6.3</v>
      </c>
      <c r="DG19" s="8"/>
      <c r="DH19" s="8">
        <v>7.2</v>
      </c>
      <c r="DI19" s="8">
        <v>6.6</v>
      </c>
      <c r="DJ19" s="8"/>
      <c r="DK19" s="8">
        <v>7.2</v>
      </c>
      <c r="DL19" s="8"/>
      <c r="DM19" s="8">
        <v>6.4</v>
      </c>
      <c r="DN19" s="8"/>
      <c r="DO19" s="8"/>
      <c r="DP19" s="8">
        <v>5.8</v>
      </c>
      <c r="DQ19" s="9">
        <f t="shared" si="1"/>
        <v>6.33</v>
      </c>
      <c r="DR19" s="1" t="s">
        <v>79</v>
      </c>
      <c r="DS19" s="8">
        <v>7.5</v>
      </c>
      <c r="DT19" s="8"/>
      <c r="DU19" s="8">
        <v>6.3</v>
      </c>
      <c r="DV19" s="8"/>
      <c r="DW19" s="8"/>
      <c r="DX19" s="7">
        <v>4.5</v>
      </c>
      <c r="DY19" s="8">
        <v>5</v>
      </c>
      <c r="DZ19" s="8"/>
      <c r="EA19" s="8"/>
      <c r="EB19" s="7">
        <v>4</v>
      </c>
      <c r="EC19" s="8">
        <v>5.3</v>
      </c>
      <c r="ED19" s="8"/>
      <c r="EE19" s="8">
        <v>5.3</v>
      </c>
      <c r="EF19" s="8"/>
      <c r="EG19" s="9">
        <f t="shared" si="2"/>
        <v>5.08</v>
      </c>
      <c r="EH19" s="1" t="s">
        <v>79</v>
      </c>
    </row>
    <row r="20" spans="1:138" x14ac:dyDescent="0.2">
      <c r="A20" s="1">
        <v>9</v>
      </c>
      <c r="B20" s="5" t="s">
        <v>534</v>
      </c>
      <c r="C20" s="1" t="s">
        <v>285</v>
      </c>
      <c r="D20" s="5" t="s">
        <v>8</v>
      </c>
      <c r="E20" s="5" t="s">
        <v>476</v>
      </c>
      <c r="F20" s="5" t="s">
        <v>535</v>
      </c>
      <c r="G20" s="8">
        <v>6.5</v>
      </c>
      <c r="H20" s="8"/>
      <c r="I20" s="8">
        <v>8.8000000000000007</v>
      </c>
      <c r="J20" s="8"/>
      <c r="K20" s="8">
        <v>7</v>
      </c>
      <c r="L20" s="8"/>
      <c r="M20" s="8">
        <v>8</v>
      </c>
      <c r="N20" s="8"/>
      <c r="O20" s="8">
        <v>8</v>
      </c>
      <c r="P20" s="8"/>
      <c r="Q20" s="8">
        <v>8.6999999999999993</v>
      </c>
      <c r="R20" s="8"/>
      <c r="S20" s="9">
        <f t="shared" si="3"/>
        <v>8.1</v>
      </c>
      <c r="U20" s="8">
        <v>6.5</v>
      </c>
      <c r="V20" s="8"/>
      <c r="W20" s="8">
        <v>8.6999999999999993</v>
      </c>
      <c r="X20" s="8"/>
      <c r="Y20" s="8">
        <v>7.9</v>
      </c>
      <c r="Z20" s="8"/>
      <c r="AA20" s="8">
        <v>7</v>
      </c>
      <c r="AB20" s="8"/>
      <c r="AC20" s="8">
        <v>8.8000000000000007</v>
      </c>
      <c r="AD20" s="8"/>
      <c r="AE20" s="8">
        <v>8.6999999999999993</v>
      </c>
      <c r="AF20" s="8"/>
      <c r="AG20" s="8">
        <v>8</v>
      </c>
      <c r="AH20" s="8"/>
      <c r="AI20" s="8">
        <v>7.1</v>
      </c>
      <c r="AJ20" s="8"/>
      <c r="AK20" s="8">
        <v>9.3000000000000007</v>
      </c>
      <c r="AL20" s="8"/>
      <c r="AM20" s="9">
        <f t="shared" si="4"/>
        <v>8.07</v>
      </c>
      <c r="AO20" s="8">
        <v>7.1</v>
      </c>
      <c r="AP20" s="8"/>
      <c r="AQ20" s="8">
        <v>7.5</v>
      </c>
      <c r="AR20" s="8"/>
      <c r="AS20" s="8">
        <v>8.4</v>
      </c>
      <c r="AT20" s="8"/>
      <c r="AU20" s="8">
        <v>7</v>
      </c>
      <c r="AV20" s="8"/>
      <c r="AW20" s="8">
        <v>6.7</v>
      </c>
      <c r="AX20" s="8"/>
      <c r="AY20" s="8">
        <v>7</v>
      </c>
      <c r="AZ20" s="8"/>
      <c r="BA20" s="8">
        <v>8.1999999999999993</v>
      </c>
      <c r="BB20" s="8"/>
      <c r="BC20" s="8">
        <v>7</v>
      </c>
      <c r="BD20" s="8"/>
      <c r="BE20" s="8"/>
      <c r="BF20" s="8">
        <v>8</v>
      </c>
      <c r="BG20" s="9">
        <f t="shared" si="5"/>
        <v>7.47</v>
      </c>
      <c r="BH20" s="1" t="s">
        <v>79</v>
      </c>
      <c r="BI20" s="8">
        <v>7.7</v>
      </c>
      <c r="BJ20" s="8"/>
      <c r="BK20" s="8">
        <v>7.5</v>
      </c>
      <c r="BL20" s="8"/>
      <c r="BM20" s="8">
        <v>7</v>
      </c>
      <c r="BN20" s="8"/>
      <c r="BO20" s="8">
        <v>7</v>
      </c>
      <c r="BP20" s="8"/>
      <c r="BQ20" s="8">
        <v>6</v>
      </c>
      <c r="BR20" s="8"/>
      <c r="BS20" s="8">
        <v>8.4</v>
      </c>
      <c r="BT20" s="8"/>
      <c r="BU20" s="8">
        <v>7.5</v>
      </c>
      <c r="BV20" s="8"/>
      <c r="BW20" s="8">
        <v>7.7</v>
      </c>
      <c r="BX20" s="8"/>
      <c r="BY20" s="8">
        <v>8.3000000000000007</v>
      </c>
      <c r="BZ20" s="8"/>
      <c r="CA20" s="8">
        <v>8.9</v>
      </c>
      <c r="CB20" s="8"/>
      <c r="CC20" s="9">
        <f t="shared" si="0"/>
        <v>7.53</v>
      </c>
      <c r="CE20" s="8"/>
      <c r="CF20" s="8">
        <v>6.3</v>
      </c>
      <c r="CG20" s="8">
        <v>6.8</v>
      </c>
      <c r="CH20" s="8"/>
      <c r="CI20" s="8">
        <v>7.9</v>
      </c>
      <c r="CJ20" s="8"/>
      <c r="CK20" s="8">
        <v>6.5</v>
      </c>
      <c r="CL20" s="8"/>
      <c r="CM20" s="8">
        <v>7.8</v>
      </c>
      <c r="CN20" s="8"/>
      <c r="CO20" s="8">
        <v>5.8</v>
      </c>
      <c r="CP20" s="8"/>
      <c r="CQ20" s="8">
        <v>7.5</v>
      </c>
      <c r="CR20" s="8"/>
      <c r="CS20" s="8">
        <v>8</v>
      </c>
      <c r="CT20" s="8"/>
      <c r="CU20" s="9">
        <f t="shared" si="6"/>
        <v>7.01</v>
      </c>
      <c r="CV20" s="1" t="s">
        <v>79</v>
      </c>
      <c r="CW20" s="8">
        <v>8.5</v>
      </c>
      <c r="CX20" s="8"/>
      <c r="CY20" s="8">
        <v>7.9</v>
      </c>
      <c r="CZ20" s="8"/>
      <c r="DA20" s="8"/>
      <c r="DB20" s="8">
        <v>6.9</v>
      </c>
      <c r="DC20" s="8">
        <v>5.7</v>
      </c>
      <c r="DD20" s="8"/>
      <c r="DE20" s="8"/>
      <c r="DF20" s="8">
        <v>7.5</v>
      </c>
      <c r="DG20" s="8">
        <v>5.5</v>
      </c>
      <c r="DH20" s="8"/>
      <c r="DI20" s="8">
        <v>7.7</v>
      </c>
      <c r="DJ20" s="8"/>
      <c r="DK20" s="8">
        <v>6.5</v>
      </c>
      <c r="DL20" s="8"/>
      <c r="DM20" s="8">
        <v>6.9</v>
      </c>
      <c r="DN20" s="8"/>
      <c r="DO20" s="8">
        <v>7</v>
      </c>
      <c r="DP20" s="8"/>
      <c r="DQ20" s="9">
        <f t="shared" si="1"/>
        <v>6.77</v>
      </c>
      <c r="DR20" s="1" t="s">
        <v>79</v>
      </c>
      <c r="DS20" s="8">
        <v>7.5</v>
      </c>
      <c r="DT20" s="8"/>
      <c r="DU20" s="8">
        <v>7.2</v>
      </c>
      <c r="DV20" s="8"/>
      <c r="DW20" s="8">
        <v>5.8</v>
      </c>
      <c r="DX20" s="8"/>
      <c r="DY20" s="8"/>
      <c r="DZ20" s="7">
        <v>5.3</v>
      </c>
      <c r="EA20" s="8">
        <v>7.3</v>
      </c>
      <c r="EB20" s="8"/>
      <c r="EC20" s="8">
        <v>7</v>
      </c>
      <c r="ED20" s="8"/>
      <c r="EE20" s="8">
        <v>6.8</v>
      </c>
      <c r="EF20" s="8"/>
      <c r="EG20" s="9">
        <f t="shared" si="2"/>
        <v>6.52</v>
      </c>
      <c r="EH20" s="1" t="s">
        <v>79</v>
      </c>
    </row>
    <row r="21" spans="1:138" x14ac:dyDescent="0.2">
      <c r="A21" s="1">
        <v>10</v>
      </c>
      <c r="B21" s="5" t="s">
        <v>536</v>
      </c>
      <c r="C21" s="1" t="s">
        <v>537</v>
      </c>
      <c r="D21" s="5" t="s">
        <v>8</v>
      </c>
      <c r="E21" s="5" t="s">
        <v>514</v>
      </c>
      <c r="F21" s="5" t="s">
        <v>538</v>
      </c>
      <c r="G21" s="8">
        <v>6</v>
      </c>
      <c r="H21" s="8"/>
      <c r="I21" s="8">
        <v>8.5</v>
      </c>
      <c r="J21" s="8"/>
      <c r="K21" s="8">
        <v>7</v>
      </c>
      <c r="L21" s="8"/>
      <c r="M21" s="8">
        <v>6.9</v>
      </c>
      <c r="N21" s="8"/>
      <c r="O21" s="8">
        <v>8.3000000000000007</v>
      </c>
      <c r="P21" s="8"/>
      <c r="Q21" s="8">
        <v>6.2</v>
      </c>
      <c r="R21" s="8"/>
      <c r="S21" s="9">
        <f t="shared" si="3"/>
        <v>6.8666666666666671</v>
      </c>
      <c r="U21" s="8">
        <v>6.2</v>
      </c>
      <c r="V21" s="8"/>
      <c r="W21" s="8">
        <v>6.7</v>
      </c>
      <c r="X21" s="8"/>
      <c r="Y21" s="8">
        <v>7.4</v>
      </c>
      <c r="Z21" s="8"/>
      <c r="AA21" s="8">
        <v>6</v>
      </c>
      <c r="AB21" s="8"/>
      <c r="AC21" s="8">
        <v>8.4</v>
      </c>
      <c r="AD21" s="8"/>
      <c r="AE21" s="8">
        <v>8.5</v>
      </c>
      <c r="AF21" s="8"/>
      <c r="AG21" s="8">
        <v>8.4</v>
      </c>
      <c r="AH21" s="8"/>
      <c r="AI21" s="8">
        <v>6.5</v>
      </c>
      <c r="AJ21" s="8"/>
      <c r="AK21" s="8">
        <v>6.9</v>
      </c>
      <c r="AL21" s="8"/>
      <c r="AM21" s="9">
        <f t="shared" si="4"/>
        <v>7.38</v>
      </c>
      <c r="AO21" s="8">
        <v>6</v>
      </c>
      <c r="AP21" s="8"/>
      <c r="AQ21" s="8">
        <v>8.4</v>
      </c>
      <c r="AR21" s="8"/>
      <c r="AS21" s="8"/>
      <c r="AT21" s="8">
        <v>7.9</v>
      </c>
      <c r="AU21" s="8">
        <v>7</v>
      </c>
      <c r="AV21" s="8"/>
      <c r="AW21" s="8">
        <v>6.4</v>
      </c>
      <c r="AX21" s="8"/>
      <c r="AY21" s="8">
        <v>7.5</v>
      </c>
      <c r="AZ21" s="8"/>
      <c r="BA21" s="8">
        <v>7.3</v>
      </c>
      <c r="BB21" s="8"/>
      <c r="BC21" s="8">
        <v>7.3</v>
      </c>
      <c r="BD21" s="8"/>
      <c r="BE21" s="8">
        <v>6</v>
      </c>
      <c r="BF21" s="8"/>
      <c r="BG21" s="9">
        <f t="shared" si="5"/>
        <v>7.05</v>
      </c>
      <c r="BH21" s="1" t="s">
        <v>79</v>
      </c>
      <c r="BI21" s="8">
        <v>8.1</v>
      </c>
      <c r="BJ21" s="8"/>
      <c r="BK21" s="8">
        <v>8.5</v>
      </c>
      <c r="BL21" s="8"/>
      <c r="BM21" s="8">
        <v>8.5</v>
      </c>
      <c r="BN21" s="8"/>
      <c r="BO21" s="8">
        <v>7.7</v>
      </c>
      <c r="BP21" s="8"/>
      <c r="BQ21" s="8">
        <v>7.6</v>
      </c>
      <c r="BR21" s="8"/>
      <c r="BS21" s="8">
        <v>7.2</v>
      </c>
      <c r="BT21" s="8"/>
      <c r="BU21" s="8">
        <v>7.8</v>
      </c>
      <c r="BV21" s="8"/>
      <c r="BW21" s="8">
        <v>7.8</v>
      </c>
      <c r="BX21" s="8"/>
      <c r="BY21" s="8">
        <v>8.5</v>
      </c>
      <c r="BZ21" s="8"/>
      <c r="CA21" s="8">
        <v>7.1</v>
      </c>
      <c r="CB21" s="8"/>
      <c r="CC21" s="9">
        <f t="shared" si="0"/>
        <v>7.8</v>
      </c>
      <c r="CE21" s="8">
        <v>7.8</v>
      </c>
      <c r="CF21" s="8"/>
      <c r="CG21" s="8">
        <v>8.1999999999999993</v>
      </c>
      <c r="CH21" s="8"/>
      <c r="CI21" s="8">
        <v>9</v>
      </c>
      <c r="CJ21" s="8"/>
      <c r="CK21" s="8">
        <v>7</v>
      </c>
      <c r="CL21" s="8"/>
      <c r="CM21" s="8">
        <v>7.3</v>
      </c>
      <c r="CN21" s="8"/>
      <c r="CO21" s="8">
        <v>6.5</v>
      </c>
      <c r="CP21" s="8"/>
      <c r="CQ21" s="8">
        <v>7.9</v>
      </c>
      <c r="CR21" s="8"/>
      <c r="CS21" s="8">
        <v>8.6</v>
      </c>
      <c r="CT21" s="8"/>
      <c r="CU21" s="9">
        <f t="shared" si="6"/>
        <v>7.69</v>
      </c>
      <c r="CW21" s="8">
        <v>8.5</v>
      </c>
      <c r="CX21" s="8"/>
      <c r="CY21" s="8">
        <v>7.5</v>
      </c>
      <c r="CZ21" s="8"/>
      <c r="DA21" s="8">
        <v>7</v>
      </c>
      <c r="DB21" s="8"/>
      <c r="DC21" s="8">
        <v>6.5</v>
      </c>
      <c r="DD21" s="8"/>
      <c r="DE21" s="8">
        <v>6.7</v>
      </c>
      <c r="DF21" s="8"/>
      <c r="DG21" s="8">
        <v>8.5</v>
      </c>
      <c r="DH21" s="8"/>
      <c r="DI21" s="8">
        <v>8.6999999999999993</v>
      </c>
      <c r="DJ21" s="8"/>
      <c r="DK21" s="8">
        <v>8.5</v>
      </c>
      <c r="DL21" s="8"/>
      <c r="DM21" s="8">
        <v>7.4</v>
      </c>
      <c r="DN21" s="8"/>
      <c r="DO21" s="8">
        <v>7.5</v>
      </c>
      <c r="DP21" s="8"/>
      <c r="DQ21" s="9">
        <f t="shared" si="1"/>
        <v>7.64</v>
      </c>
      <c r="DS21" s="8">
        <v>7</v>
      </c>
      <c r="DT21" s="8"/>
      <c r="DU21" s="8">
        <v>8.8000000000000007</v>
      </c>
      <c r="DV21" s="8"/>
      <c r="DW21" s="8">
        <v>7.8</v>
      </c>
      <c r="DX21" s="8"/>
      <c r="DY21" s="8">
        <v>8.5</v>
      </c>
      <c r="DZ21" s="8"/>
      <c r="EA21" s="8">
        <v>7</v>
      </c>
      <c r="EB21" s="8"/>
      <c r="EC21" s="8">
        <v>9</v>
      </c>
      <c r="ED21" s="8"/>
      <c r="EE21" s="8">
        <v>8.6999999999999993</v>
      </c>
      <c r="EF21" s="8"/>
      <c r="EG21" s="9">
        <f t="shared" si="2"/>
        <v>8.32</v>
      </c>
    </row>
    <row r="22" spans="1:138" x14ac:dyDescent="0.2">
      <c r="A22" s="1">
        <v>11</v>
      </c>
      <c r="B22" s="5" t="s">
        <v>539</v>
      </c>
      <c r="C22" s="1" t="s">
        <v>540</v>
      </c>
      <c r="D22" s="5" t="s">
        <v>8</v>
      </c>
      <c r="E22" s="5" t="s">
        <v>541</v>
      </c>
      <c r="F22" s="5" t="s">
        <v>515</v>
      </c>
      <c r="G22" s="8">
        <v>8.5</v>
      </c>
      <c r="H22" s="8"/>
      <c r="I22" s="8">
        <v>8.5</v>
      </c>
      <c r="J22" s="8"/>
      <c r="K22" s="8">
        <v>8</v>
      </c>
      <c r="L22" s="8"/>
      <c r="M22" s="8"/>
      <c r="N22" s="8">
        <v>6.9</v>
      </c>
      <c r="O22" s="8">
        <v>7.5</v>
      </c>
      <c r="P22" s="8"/>
      <c r="Q22" s="8">
        <v>7</v>
      </c>
      <c r="R22" s="8"/>
      <c r="S22" s="9">
        <f t="shared" si="3"/>
        <v>7.416666666666667</v>
      </c>
      <c r="T22" s="1" t="s">
        <v>79</v>
      </c>
      <c r="U22" s="8">
        <v>6</v>
      </c>
      <c r="V22" s="8"/>
      <c r="W22" s="8">
        <v>7.4</v>
      </c>
      <c r="X22" s="8"/>
      <c r="Y22" s="8">
        <v>6</v>
      </c>
      <c r="Z22" s="8"/>
      <c r="AA22" s="8">
        <v>7</v>
      </c>
      <c r="AB22" s="8"/>
      <c r="AC22" s="8">
        <v>8.1999999999999993</v>
      </c>
      <c r="AD22" s="8"/>
      <c r="AE22" s="8">
        <v>8.6999999999999993</v>
      </c>
      <c r="AF22" s="8"/>
      <c r="AG22" s="8"/>
      <c r="AH22" s="8">
        <v>7</v>
      </c>
      <c r="AI22" s="8">
        <v>7.3</v>
      </c>
      <c r="AJ22" s="8"/>
      <c r="AK22" s="8">
        <v>6</v>
      </c>
      <c r="AL22" s="8"/>
      <c r="AM22" s="9">
        <f t="shared" si="4"/>
        <v>7.06</v>
      </c>
      <c r="AN22" s="1" t="s">
        <v>79</v>
      </c>
      <c r="AO22" s="8"/>
      <c r="AP22" s="8">
        <v>7.3</v>
      </c>
      <c r="AQ22" s="8"/>
      <c r="AR22" s="8">
        <v>7.7</v>
      </c>
      <c r="AS22" s="8">
        <v>6.3</v>
      </c>
      <c r="AT22" s="8"/>
      <c r="AU22" s="8">
        <v>7</v>
      </c>
      <c r="AV22" s="8"/>
      <c r="AW22" s="8"/>
      <c r="AX22" s="8">
        <v>7.2</v>
      </c>
      <c r="AY22" s="8"/>
      <c r="AZ22" s="8">
        <v>8.9</v>
      </c>
      <c r="BA22" s="8">
        <v>7.5</v>
      </c>
      <c r="BB22" s="8"/>
      <c r="BC22" s="8">
        <v>7</v>
      </c>
      <c r="BD22" s="8"/>
      <c r="BE22" s="8"/>
      <c r="BF22" s="8">
        <v>8.8000000000000007</v>
      </c>
      <c r="BG22" s="9">
        <f t="shared" si="5"/>
        <v>7.67</v>
      </c>
      <c r="BH22" s="1" t="s">
        <v>79</v>
      </c>
      <c r="BI22" s="8">
        <v>6.9</v>
      </c>
      <c r="BJ22" s="8"/>
      <c r="BK22" s="8">
        <v>8.3000000000000007</v>
      </c>
      <c r="BL22" s="8"/>
      <c r="BM22" s="8">
        <v>7.3</v>
      </c>
      <c r="BN22" s="8"/>
      <c r="BO22" s="8">
        <v>7.2</v>
      </c>
      <c r="BP22" s="8"/>
      <c r="BQ22" s="8">
        <v>6.9</v>
      </c>
      <c r="BR22" s="8"/>
      <c r="BS22" s="8">
        <v>6.4</v>
      </c>
      <c r="BT22" s="8"/>
      <c r="BU22" s="8"/>
      <c r="BV22" s="8">
        <v>9</v>
      </c>
      <c r="BW22" s="8">
        <v>7.2</v>
      </c>
      <c r="BX22" s="8"/>
      <c r="BY22" s="8">
        <v>8</v>
      </c>
      <c r="BZ22" s="8"/>
      <c r="CA22" s="8">
        <v>6.1</v>
      </c>
      <c r="CB22" s="8"/>
      <c r="CC22" s="9">
        <f t="shared" si="0"/>
        <v>7.29</v>
      </c>
      <c r="CD22" s="1" t="s">
        <v>79</v>
      </c>
      <c r="CE22" s="8"/>
      <c r="CF22" s="8">
        <v>5.8</v>
      </c>
      <c r="CG22" s="8">
        <v>7</v>
      </c>
      <c r="CH22" s="8"/>
      <c r="CI22" s="8">
        <v>6.9</v>
      </c>
      <c r="CJ22" s="8"/>
      <c r="CK22" s="8">
        <v>7.3</v>
      </c>
      <c r="CL22" s="8"/>
      <c r="CM22" s="8">
        <v>7</v>
      </c>
      <c r="CN22" s="8"/>
      <c r="CO22" s="8">
        <v>6.9</v>
      </c>
      <c r="CP22" s="8"/>
      <c r="CQ22" s="8">
        <v>7.1</v>
      </c>
      <c r="CR22" s="8"/>
      <c r="CS22" s="8">
        <v>7.8</v>
      </c>
      <c r="CT22" s="8"/>
      <c r="CU22" s="9">
        <f t="shared" si="6"/>
        <v>6.91</v>
      </c>
      <c r="CV22" s="1" t="s">
        <v>79</v>
      </c>
      <c r="CW22" s="8">
        <v>8</v>
      </c>
      <c r="CX22" s="8"/>
      <c r="CY22" s="8">
        <v>7.9</v>
      </c>
      <c r="CZ22" s="8"/>
      <c r="DA22" s="8">
        <v>6.4</v>
      </c>
      <c r="DB22" s="8"/>
      <c r="DC22" s="8">
        <v>5.7</v>
      </c>
      <c r="DD22" s="8"/>
      <c r="DE22" s="8">
        <v>6.9</v>
      </c>
      <c r="DF22" s="8"/>
      <c r="DG22" s="8">
        <v>7.8</v>
      </c>
      <c r="DH22" s="8"/>
      <c r="DI22" s="8">
        <v>8.1999999999999993</v>
      </c>
      <c r="DJ22" s="8"/>
      <c r="DK22" s="8">
        <v>7.2</v>
      </c>
      <c r="DL22" s="8"/>
      <c r="DM22" s="8">
        <v>6.8</v>
      </c>
      <c r="DN22" s="8"/>
      <c r="DO22" s="8"/>
      <c r="DP22" s="8">
        <v>8.3000000000000007</v>
      </c>
      <c r="DQ22" s="9">
        <f t="shared" si="1"/>
        <v>7.27</v>
      </c>
      <c r="DR22" s="1" t="s">
        <v>79</v>
      </c>
      <c r="DS22" s="8">
        <v>8</v>
      </c>
      <c r="DT22" s="8"/>
      <c r="DU22" s="8">
        <v>7.3</v>
      </c>
      <c r="DV22" s="8"/>
      <c r="DW22" s="8">
        <v>7</v>
      </c>
      <c r="DX22" s="8"/>
      <c r="DY22" s="8">
        <v>7.5</v>
      </c>
      <c r="DZ22" s="8"/>
      <c r="EA22" s="8"/>
      <c r="EB22" s="8">
        <v>7.2</v>
      </c>
      <c r="EC22" s="8">
        <v>8.1999999999999993</v>
      </c>
      <c r="ED22" s="8"/>
      <c r="EE22" s="8">
        <v>7.4</v>
      </c>
      <c r="EF22" s="8"/>
      <c r="EG22" s="9">
        <f t="shared" si="2"/>
        <v>7.46</v>
      </c>
      <c r="EH22" s="1" t="s">
        <v>79</v>
      </c>
    </row>
    <row r="23" spans="1:138" x14ac:dyDescent="0.2">
      <c r="A23" s="1">
        <v>12</v>
      </c>
      <c r="B23" s="5" t="s">
        <v>542</v>
      </c>
      <c r="C23" s="1" t="s">
        <v>543</v>
      </c>
      <c r="D23" s="5" t="s">
        <v>3</v>
      </c>
      <c r="E23" s="5" t="s">
        <v>544</v>
      </c>
      <c r="F23" s="5" t="s">
        <v>226</v>
      </c>
      <c r="G23" s="8">
        <v>7.5</v>
      </c>
      <c r="H23" s="8"/>
      <c r="I23" s="8">
        <v>8.5</v>
      </c>
      <c r="J23" s="8"/>
      <c r="K23" s="8">
        <v>7</v>
      </c>
      <c r="L23" s="8"/>
      <c r="M23" s="8"/>
      <c r="N23" s="8">
        <v>7.3</v>
      </c>
      <c r="O23" s="8">
        <v>6.5</v>
      </c>
      <c r="P23" s="8"/>
      <c r="Q23" s="8">
        <v>8</v>
      </c>
      <c r="R23" s="8"/>
      <c r="S23" s="9">
        <f t="shared" si="3"/>
        <v>7.416666666666667</v>
      </c>
      <c r="T23" s="1" t="s">
        <v>79</v>
      </c>
      <c r="U23" s="8">
        <v>6</v>
      </c>
      <c r="V23" s="8"/>
      <c r="W23" s="8">
        <v>7.4</v>
      </c>
      <c r="X23" s="8"/>
      <c r="Y23" s="8">
        <v>6.5</v>
      </c>
      <c r="Z23" s="8"/>
      <c r="AA23" s="8">
        <v>6</v>
      </c>
      <c r="AB23" s="8"/>
      <c r="AC23" s="8">
        <v>8.5</v>
      </c>
      <c r="AD23" s="8"/>
      <c r="AE23" s="8">
        <v>8.8000000000000007</v>
      </c>
      <c r="AF23" s="8"/>
      <c r="AG23" s="8">
        <v>6.2</v>
      </c>
      <c r="AH23" s="8"/>
      <c r="AI23" s="8">
        <v>7.4</v>
      </c>
      <c r="AJ23" s="8"/>
      <c r="AK23" s="8"/>
      <c r="AL23" s="8">
        <v>9.1999999999999993</v>
      </c>
      <c r="AM23" s="9">
        <f t="shared" si="4"/>
        <v>7.41</v>
      </c>
      <c r="AN23" s="1" t="s">
        <v>79</v>
      </c>
      <c r="AO23" s="8">
        <v>5.4</v>
      </c>
      <c r="AP23" s="8"/>
      <c r="AQ23" s="8"/>
      <c r="AR23" s="8">
        <v>7.3</v>
      </c>
      <c r="AS23" s="8"/>
      <c r="AT23" s="8">
        <v>7.2</v>
      </c>
      <c r="AU23" s="8">
        <v>8</v>
      </c>
      <c r="AV23" s="8"/>
      <c r="AW23" s="8">
        <v>7</v>
      </c>
      <c r="AX23" s="8"/>
      <c r="AY23" s="8">
        <v>6.3</v>
      </c>
      <c r="AZ23" s="8"/>
      <c r="BA23" s="8">
        <v>6</v>
      </c>
      <c r="BB23" s="8"/>
      <c r="BC23" s="8">
        <v>6.5</v>
      </c>
      <c r="BD23" s="8"/>
      <c r="BE23" s="8">
        <v>6.5</v>
      </c>
      <c r="BF23" s="8"/>
      <c r="BG23" s="9">
        <f t="shared" si="5"/>
        <v>6.5</v>
      </c>
      <c r="BH23" s="1" t="s">
        <v>79</v>
      </c>
      <c r="BI23" s="8">
        <v>6.5</v>
      </c>
      <c r="BJ23" s="8"/>
      <c r="BK23" s="8">
        <v>8.3000000000000007</v>
      </c>
      <c r="BL23" s="8"/>
      <c r="BM23" s="8">
        <v>7.2</v>
      </c>
      <c r="BN23" s="8"/>
      <c r="BO23" s="8">
        <v>7.4</v>
      </c>
      <c r="BP23" s="8"/>
      <c r="BQ23" s="8">
        <v>7.4</v>
      </c>
      <c r="BR23" s="8"/>
      <c r="BS23" s="8">
        <v>5.7</v>
      </c>
      <c r="BT23" s="8"/>
      <c r="BU23" s="8">
        <v>7.9</v>
      </c>
      <c r="BV23" s="8"/>
      <c r="BW23" s="8">
        <v>8</v>
      </c>
      <c r="BX23" s="8"/>
      <c r="BY23" s="8">
        <v>7.7</v>
      </c>
      <c r="BZ23" s="8"/>
      <c r="CA23" s="8">
        <v>7.8</v>
      </c>
      <c r="CB23" s="8"/>
      <c r="CC23" s="9">
        <f t="shared" si="0"/>
        <v>7.36</v>
      </c>
      <c r="CE23" s="8">
        <v>6.8</v>
      </c>
      <c r="CF23" s="8"/>
      <c r="CG23" s="8">
        <v>6.8</v>
      </c>
      <c r="CH23" s="8"/>
      <c r="CI23" s="8">
        <v>7.2</v>
      </c>
      <c r="CJ23" s="8"/>
      <c r="CK23" s="8">
        <v>7.4</v>
      </c>
      <c r="CL23" s="8"/>
      <c r="CM23" s="8">
        <v>6.9</v>
      </c>
      <c r="CN23" s="8"/>
      <c r="CO23" s="8">
        <v>7.5</v>
      </c>
      <c r="CP23" s="8"/>
      <c r="CQ23" s="8">
        <v>7.1</v>
      </c>
      <c r="CR23" s="8"/>
      <c r="CS23" s="8">
        <v>8.9</v>
      </c>
      <c r="CT23" s="8"/>
      <c r="CU23" s="9">
        <f t="shared" si="6"/>
        <v>7.28</v>
      </c>
      <c r="CW23" s="8">
        <v>8</v>
      </c>
      <c r="CX23" s="8"/>
      <c r="CY23" s="8">
        <v>6.9</v>
      </c>
      <c r="CZ23" s="8"/>
      <c r="DA23" s="8">
        <v>7</v>
      </c>
      <c r="DB23" s="8"/>
      <c r="DC23" s="8">
        <v>7</v>
      </c>
      <c r="DD23" s="8"/>
      <c r="DE23" s="8">
        <v>6.3</v>
      </c>
      <c r="DF23" s="8"/>
      <c r="DG23" s="8">
        <v>6.9</v>
      </c>
      <c r="DH23" s="8"/>
      <c r="DI23" s="8">
        <v>7.8</v>
      </c>
      <c r="DJ23" s="8"/>
      <c r="DK23" s="8">
        <v>7.5</v>
      </c>
      <c r="DL23" s="8"/>
      <c r="DM23" s="8">
        <v>7.5</v>
      </c>
      <c r="DN23" s="8"/>
      <c r="DO23" s="8">
        <v>7.4</v>
      </c>
      <c r="DP23" s="8"/>
      <c r="DQ23" s="9">
        <f t="shared" si="1"/>
        <v>7.13</v>
      </c>
      <c r="DS23" s="8">
        <v>8</v>
      </c>
      <c r="DT23" s="8"/>
      <c r="DU23" s="8">
        <v>6.9</v>
      </c>
      <c r="DV23" s="8"/>
      <c r="DW23" s="8">
        <v>6.4</v>
      </c>
      <c r="DX23" s="8"/>
      <c r="DY23" s="8">
        <v>8.4</v>
      </c>
      <c r="DZ23" s="8"/>
      <c r="EA23" s="8">
        <v>7.1</v>
      </c>
      <c r="EB23" s="8"/>
      <c r="EC23" s="8">
        <v>8.9</v>
      </c>
      <c r="ED23" s="8"/>
      <c r="EE23" s="8">
        <v>7.5</v>
      </c>
      <c r="EF23" s="8"/>
      <c r="EG23" s="9">
        <f t="shared" si="2"/>
        <v>7.65</v>
      </c>
    </row>
    <row r="24" spans="1:138" x14ac:dyDescent="0.2">
      <c r="A24" s="1">
        <v>13</v>
      </c>
      <c r="B24" s="5" t="s">
        <v>545</v>
      </c>
      <c r="C24" s="1" t="s">
        <v>546</v>
      </c>
      <c r="D24" s="5" t="s">
        <v>8</v>
      </c>
      <c r="E24" s="5" t="s">
        <v>547</v>
      </c>
      <c r="F24" s="5" t="s">
        <v>548</v>
      </c>
      <c r="G24" s="8">
        <v>7.8</v>
      </c>
      <c r="H24" s="8"/>
      <c r="I24" s="8">
        <v>7.8</v>
      </c>
      <c r="J24" s="8"/>
      <c r="K24" s="8">
        <v>8</v>
      </c>
      <c r="L24" s="8"/>
      <c r="M24" s="8">
        <v>6.6</v>
      </c>
      <c r="N24" s="8"/>
      <c r="O24" s="8">
        <v>7</v>
      </c>
      <c r="P24" s="8"/>
      <c r="Q24" s="8">
        <v>5.7</v>
      </c>
      <c r="R24" s="8"/>
      <c r="S24" s="9">
        <f t="shared" si="3"/>
        <v>6.4833333333333343</v>
      </c>
      <c r="U24" s="8">
        <v>6.5</v>
      </c>
      <c r="V24" s="8"/>
      <c r="W24" s="8">
        <v>6.4</v>
      </c>
      <c r="X24" s="8"/>
      <c r="Y24" s="8">
        <v>5.8</v>
      </c>
      <c r="Z24" s="8"/>
      <c r="AA24" s="8">
        <v>7</v>
      </c>
      <c r="AB24" s="8"/>
      <c r="AC24" s="8">
        <v>8.6999999999999993</v>
      </c>
      <c r="AD24" s="8"/>
      <c r="AE24" s="8">
        <v>8.8000000000000007</v>
      </c>
      <c r="AF24" s="8"/>
      <c r="AG24" s="8">
        <v>6.9</v>
      </c>
      <c r="AH24" s="8"/>
      <c r="AI24" s="8">
        <v>5.3</v>
      </c>
      <c r="AJ24" s="8"/>
      <c r="AK24" s="8">
        <v>5.6</v>
      </c>
      <c r="AL24" s="8"/>
      <c r="AM24" s="9">
        <f t="shared" si="4"/>
        <v>6.67</v>
      </c>
      <c r="AO24" s="8"/>
      <c r="AP24" s="8">
        <v>6.3</v>
      </c>
      <c r="AQ24" s="8"/>
      <c r="AR24" s="8">
        <v>7.5</v>
      </c>
      <c r="AS24" s="8"/>
      <c r="AT24" s="8">
        <v>7.9</v>
      </c>
      <c r="AU24" s="8">
        <v>7</v>
      </c>
      <c r="AV24" s="8"/>
      <c r="AW24" s="8"/>
      <c r="AX24" s="8">
        <v>5.8</v>
      </c>
      <c r="AY24" s="8">
        <v>6.5</v>
      </c>
      <c r="AZ24" s="8"/>
      <c r="BA24" s="8">
        <v>5.8</v>
      </c>
      <c r="BB24" s="8"/>
      <c r="BC24" s="8">
        <v>6.2</v>
      </c>
      <c r="BD24" s="8"/>
      <c r="BE24" s="8"/>
      <c r="BF24" s="8">
        <v>7</v>
      </c>
      <c r="BG24" s="9">
        <f t="shared" si="5"/>
        <v>6.59</v>
      </c>
      <c r="BH24" s="1" t="s">
        <v>79</v>
      </c>
      <c r="BI24" s="8">
        <v>6.9</v>
      </c>
      <c r="BJ24" s="8"/>
      <c r="BK24" s="8">
        <v>8</v>
      </c>
      <c r="BL24" s="8"/>
      <c r="BM24" s="8">
        <v>7</v>
      </c>
      <c r="BN24" s="8"/>
      <c r="BO24" s="8"/>
      <c r="BP24" s="8">
        <v>7</v>
      </c>
      <c r="BQ24" s="8">
        <v>6.4</v>
      </c>
      <c r="BR24" s="8"/>
      <c r="BS24" s="8">
        <v>6.2</v>
      </c>
      <c r="BT24" s="8"/>
      <c r="BU24" s="8">
        <v>6</v>
      </c>
      <c r="BV24" s="8"/>
      <c r="BW24" s="8">
        <v>6</v>
      </c>
      <c r="BX24" s="8"/>
      <c r="BY24" s="8">
        <v>8</v>
      </c>
      <c r="BZ24" s="8"/>
      <c r="CA24" s="8">
        <v>6.5</v>
      </c>
      <c r="CB24" s="8"/>
      <c r="CC24" s="9">
        <f t="shared" si="0"/>
        <v>6.59</v>
      </c>
      <c r="CD24" s="1" t="s">
        <v>79</v>
      </c>
      <c r="CE24" s="8">
        <v>6.8</v>
      </c>
      <c r="CF24" s="8"/>
      <c r="CG24" s="8">
        <v>6.8</v>
      </c>
      <c r="CH24" s="8"/>
      <c r="CI24" s="8">
        <v>6.7</v>
      </c>
      <c r="CJ24" s="8"/>
      <c r="CK24" s="8">
        <v>6.5</v>
      </c>
      <c r="CL24" s="8"/>
      <c r="CM24" s="8">
        <v>6.3</v>
      </c>
      <c r="CN24" s="8"/>
      <c r="CO24" s="8">
        <v>7.1</v>
      </c>
      <c r="CP24" s="8"/>
      <c r="CQ24" s="8">
        <v>7</v>
      </c>
      <c r="CR24" s="8"/>
      <c r="CS24" s="8">
        <v>6.8</v>
      </c>
      <c r="CT24" s="8"/>
      <c r="CU24" s="9">
        <f t="shared" si="6"/>
        <v>6.75</v>
      </c>
      <c r="CW24" s="8">
        <v>8.3000000000000007</v>
      </c>
      <c r="CX24" s="8"/>
      <c r="CY24" s="8">
        <v>6.8</v>
      </c>
      <c r="CZ24" s="8"/>
      <c r="DA24" s="8">
        <v>6.8</v>
      </c>
      <c r="DB24" s="8"/>
      <c r="DC24" s="8">
        <v>5.7</v>
      </c>
      <c r="DD24" s="8"/>
      <c r="DE24" s="8">
        <v>6.4</v>
      </c>
      <c r="DF24" s="8"/>
      <c r="DG24" s="8">
        <v>6.2</v>
      </c>
      <c r="DH24" s="8"/>
      <c r="DI24" s="8">
        <v>7.9</v>
      </c>
      <c r="DJ24" s="8"/>
      <c r="DK24" s="8">
        <v>8.1999999999999993</v>
      </c>
      <c r="DL24" s="8"/>
      <c r="DM24" s="8">
        <v>6.8</v>
      </c>
      <c r="DN24" s="8"/>
      <c r="DO24" s="8">
        <v>5.8</v>
      </c>
      <c r="DP24" s="8"/>
      <c r="DQ24" s="9">
        <f t="shared" si="1"/>
        <v>6.71</v>
      </c>
      <c r="DS24" s="8">
        <v>7.5</v>
      </c>
      <c r="DT24" s="8"/>
      <c r="DU24" s="8">
        <v>6.7</v>
      </c>
      <c r="DV24" s="8"/>
      <c r="DW24" s="8"/>
      <c r="DX24" s="7">
        <v>6.2</v>
      </c>
      <c r="DY24" s="8"/>
      <c r="DZ24" s="7">
        <v>5.7</v>
      </c>
      <c r="EA24" s="8">
        <v>6.1</v>
      </c>
      <c r="EB24" s="8"/>
      <c r="EC24" s="8">
        <v>6</v>
      </c>
      <c r="ED24" s="8"/>
      <c r="EE24" s="8">
        <v>6.3</v>
      </c>
      <c r="EF24" s="8"/>
      <c r="EG24" s="9">
        <f t="shared" si="2"/>
        <v>6.13</v>
      </c>
      <c r="EH24" s="1" t="s">
        <v>79</v>
      </c>
    </row>
    <row r="25" spans="1:138" x14ac:dyDescent="0.2">
      <c r="A25" s="1">
        <v>14</v>
      </c>
      <c r="B25" s="5" t="s">
        <v>549</v>
      </c>
      <c r="C25" s="1" t="s">
        <v>546</v>
      </c>
      <c r="D25" s="5" t="s">
        <v>8</v>
      </c>
      <c r="E25" s="5" t="s">
        <v>550</v>
      </c>
      <c r="F25" s="5" t="s">
        <v>222</v>
      </c>
      <c r="G25" s="8"/>
      <c r="H25" s="8">
        <v>9</v>
      </c>
      <c r="I25" s="8">
        <v>7.8</v>
      </c>
      <c r="J25" s="8"/>
      <c r="K25" s="8">
        <v>8</v>
      </c>
      <c r="L25" s="8"/>
      <c r="M25" s="8"/>
      <c r="N25" s="8">
        <v>7</v>
      </c>
      <c r="O25" s="8">
        <v>6.5</v>
      </c>
      <c r="P25" s="8"/>
      <c r="Q25" s="8">
        <v>7.3</v>
      </c>
      <c r="R25" s="8"/>
      <c r="S25" s="9">
        <f t="shared" si="3"/>
        <v>7.3166666666666664</v>
      </c>
      <c r="T25" s="1" t="s">
        <v>79</v>
      </c>
      <c r="U25" s="8"/>
      <c r="V25" s="8">
        <v>5.8</v>
      </c>
      <c r="W25" s="8">
        <v>6.3</v>
      </c>
      <c r="X25" s="8"/>
      <c r="Y25" s="8"/>
      <c r="Z25" s="8">
        <v>7.5</v>
      </c>
      <c r="AA25" s="8">
        <v>5</v>
      </c>
      <c r="AB25" s="8"/>
      <c r="AC25" s="8">
        <v>8</v>
      </c>
      <c r="AD25" s="8"/>
      <c r="AE25" s="8">
        <v>8.8000000000000007</v>
      </c>
      <c r="AF25" s="8"/>
      <c r="AG25" s="8">
        <v>9.4</v>
      </c>
      <c r="AH25" s="8"/>
      <c r="AI25" s="8">
        <v>6.7</v>
      </c>
      <c r="AJ25" s="8"/>
      <c r="AK25" s="8">
        <v>7.9</v>
      </c>
      <c r="AL25" s="8"/>
      <c r="AM25" s="9">
        <f t="shared" si="4"/>
        <v>7.56</v>
      </c>
      <c r="AN25" s="1" t="s">
        <v>79</v>
      </c>
      <c r="AO25" s="8">
        <v>5.6</v>
      </c>
      <c r="AP25" s="8"/>
      <c r="AQ25" s="8"/>
      <c r="AR25" s="8">
        <v>8.3000000000000007</v>
      </c>
      <c r="AS25" s="8"/>
      <c r="AT25" s="8">
        <v>7.5</v>
      </c>
      <c r="AU25" s="8">
        <v>7</v>
      </c>
      <c r="AV25" s="8"/>
      <c r="AW25" s="8">
        <v>6.2</v>
      </c>
      <c r="AX25" s="8"/>
      <c r="AY25" s="8">
        <v>7.5</v>
      </c>
      <c r="AZ25" s="8"/>
      <c r="BA25" s="8">
        <v>6.8</v>
      </c>
      <c r="BB25" s="8"/>
      <c r="BC25" s="8">
        <v>7.3</v>
      </c>
      <c r="BD25" s="8"/>
      <c r="BE25" s="8">
        <v>6.5</v>
      </c>
      <c r="BF25" s="8"/>
      <c r="BG25" s="9">
        <f t="shared" si="5"/>
        <v>6.92</v>
      </c>
      <c r="BH25" s="1" t="s">
        <v>79</v>
      </c>
      <c r="BI25" s="8">
        <v>7</v>
      </c>
      <c r="BJ25" s="8"/>
      <c r="BK25" s="8">
        <v>7.5</v>
      </c>
      <c r="BL25" s="8"/>
      <c r="BM25" s="8">
        <v>7.4</v>
      </c>
      <c r="BN25" s="8"/>
      <c r="BO25" s="8">
        <v>7.4</v>
      </c>
      <c r="BP25" s="8"/>
      <c r="BQ25" s="8">
        <v>7.1</v>
      </c>
      <c r="BR25" s="8"/>
      <c r="BS25" s="8">
        <v>6.4</v>
      </c>
      <c r="BT25" s="8"/>
      <c r="BU25" s="8">
        <v>7.2</v>
      </c>
      <c r="BV25" s="8"/>
      <c r="BW25" s="8">
        <v>7.7</v>
      </c>
      <c r="BX25" s="8"/>
      <c r="BY25" s="8">
        <v>7.2</v>
      </c>
      <c r="BZ25" s="8"/>
      <c r="CA25" s="8">
        <v>7.8</v>
      </c>
      <c r="CB25" s="8"/>
      <c r="CC25" s="9">
        <f t="shared" si="0"/>
        <v>7.26</v>
      </c>
      <c r="CE25" s="8">
        <v>7.2</v>
      </c>
      <c r="CF25" s="8"/>
      <c r="CG25" s="8">
        <v>7.4</v>
      </c>
      <c r="CH25" s="8"/>
      <c r="CI25" s="8">
        <v>6.7</v>
      </c>
      <c r="CJ25" s="8"/>
      <c r="CK25" s="8">
        <v>6.7</v>
      </c>
      <c r="CL25" s="8"/>
      <c r="CM25" s="8">
        <v>7</v>
      </c>
      <c r="CN25" s="8"/>
      <c r="CO25" s="8">
        <v>6.6</v>
      </c>
      <c r="CP25" s="8"/>
      <c r="CQ25" s="8">
        <v>7.8</v>
      </c>
      <c r="CR25" s="8"/>
      <c r="CS25" s="8">
        <v>7.9</v>
      </c>
      <c r="CT25" s="8"/>
      <c r="CU25" s="9">
        <f t="shared" si="6"/>
        <v>7.13</v>
      </c>
      <c r="CW25" s="8">
        <v>8.3000000000000007</v>
      </c>
      <c r="CX25" s="8"/>
      <c r="CY25" s="8">
        <v>8.5</v>
      </c>
      <c r="CZ25" s="8"/>
      <c r="DA25" s="8">
        <v>6.8</v>
      </c>
      <c r="DB25" s="8"/>
      <c r="DC25" s="8">
        <v>6.7</v>
      </c>
      <c r="DD25" s="8"/>
      <c r="DE25" s="8">
        <v>7.2</v>
      </c>
      <c r="DF25" s="8"/>
      <c r="DG25" s="8">
        <v>6.7</v>
      </c>
      <c r="DH25" s="8"/>
      <c r="DI25" s="8">
        <v>8.1999999999999993</v>
      </c>
      <c r="DJ25" s="8"/>
      <c r="DK25" s="8">
        <v>8.3000000000000007</v>
      </c>
      <c r="DL25" s="8"/>
      <c r="DM25" s="8">
        <v>7</v>
      </c>
      <c r="DN25" s="8"/>
      <c r="DO25" s="8">
        <v>7.5</v>
      </c>
      <c r="DP25" s="8"/>
      <c r="DQ25" s="9">
        <f t="shared" si="1"/>
        <v>7.39</v>
      </c>
      <c r="DS25" s="8">
        <v>7.5</v>
      </c>
      <c r="DT25" s="8"/>
      <c r="DU25" s="8">
        <v>7.7</v>
      </c>
      <c r="DV25" s="8"/>
      <c r="DW25" s="8">
        <v>6.9</v>
      </c>
      <c r="DX25" s="8"/>
      <c r="DY25" s="8">
        <v>8.1999999999999993</v>
      </c>
      <c r="DZ25" s="8"/>
      <c r="EA25" s="8">
        <v>6.8</v>
      </c>
      <c r="EB25" s="8"/>
      <c r="EC25" s="8">
        <v>8.8000000000000007</v>
      </c>
      <c r="ED25" s="8"/>
      <c r="EE25" s="8">
        <v>7</v>
      </c>
      <c r="EF25" s="8"/>
      <c r="EG25" s="9">
        <f t="shared" si="2"/>
        <v>7.68</v>
      </c>
    </row>
    <row r="26" spans="1:138" x14ac:dyDescent="0.2">
      <c r="A26" s="1">
        <v>15</v>
      </c>
      <c r="B26" s="5" t="s">
        <v>551</v>
      </c>
      <c r="C26" s="1" t="s">
        <v>552</v>
      </c>
      <c r="D26" s="5" t="s">
        <v>8</v>
      </c>
      <c r="E26" s="5" t="s">
        <v>553</v>
      </c>
      <c r="F26" s="5" t="s">
        <v>246</v>
      </c>
      <c r="G26" s="8">
        <v>8</v>
      </c>
      <c r="H26" s="8"/>
      <c r="I26" s="8">
        <v>7.8</v>
      </c>
      <c r="J26" s="8"/>
      <c r="K26" s="8">
        <v>8</v>
      </c>
      <c r="L26" s="8"/>
      <c r="M26" s="8"/>
      <c r="N26" s="8">
        <v>7.4</v>
      </c>
      <c r="O26" s="8">
        <v>7.3</v>
      </c>
      <c r="P26" s="8"/>
      <c r="Q26" s="8">
        <v>7</v>
      </c>
      <c r="R26" s="8"/>
      <c r="S26" s="9">
        <f t="shared" si="3"/>
        <v>7.2666666666666666</v>
      </c>
      <c r="T26" s="1" t="s">
        <v>79</v>
      </c>
      <c r="U26" s="8">
        <v>6.8</v>
      </c>
      <c r="V26" s="8"/>
      <c r="W26" s="8">
        <v>7.5</v>
      </c>
      <c r="X26" s="8"/>
      <c r="Y26" s="8"/>
      <c r="Z26" s="8">
        <v>8.1999999999999993</v>
      </c>
      <c r="AA26" s="8">
        <v>8</v>
      </c>
      <c r="AB26" s="8"/>
      <c r="AC26" s="8">
        <v>8.8000000000000007</v>
      </c>
      <c r="AD26" s="8"/>
      <c r="AE26" s="8">
        <v>8.8000000000000007</v>
      </c>
      <c r="AF26" s="8"/>
      <c r="AG26" s="8">
        <v>8.3000000000000007</v>
      </c>
      <c r="AH26" s="8"/>
      <c r="AI26" s="8">
        <v>6.2</v>
      </c>
      <c r="AJ26" s="8"/>
      <c r="AK26" s="8">
        <v>9.1999999999999993</v>
      </c>
      <c r="AL26" s="8"/>
      <c r="AM26" s="9">
        <f t="shared" si="4"/>
        <v>7.89</v>
      </c>
      <c r="AN26" s="1" t="s">
        <v>79</v>
      </c>
      <c r="AO26" s="8">
        <v>6.6</v>
      </c>
      <c r="AP26" s="8"/>
      <c r="AQ26" s="8">
        <v>8.3000000000000007</v>
      </c>
      <c r="AR26" s="8"/>
      <c r="AS26" s="8">
        <v>6.8</v>
      </c>
      <c r="AT26" s="8"/>
      <c r="AU26" s="8">
        <v>8</v>
      </c>
      <c r="AV26" s="8"/>
      <c r="AW26" s="8">
        <v>7</v>
      </c>
      <c r="AX26" s="8"/>
      <c r="AY26" s="8">
        <v>7.3</v>
      </c>
      <c r="AZ26" s="8"/>
      <c r="BA26" s="8">
        <v>7.4</v>
      </c>
      <c r="BB26" s="8"/>
      <c r="BC26" s="8">
        <v>7.7</v>
      </c>
      <c r="BD26" s="8"/>
      <c r="BE26" s="8">
        <v>8.5</v>
      </c>
      <c r="BF26" s="8"/>
      <c r="BG26" s="9">
        <f t="shared" si="5"/>
        <v>7.47</v>
      </c>
      <c r="BI26" s="8">
        <v>6.9</v>
      </c>
      <c r="BJ26" s="8"/>
      <c r="BK26" s="8">
        <v>8.5</v>
      </c>
      <c r="BL26" s="8"/>
      <c r="BM26" s="8">
        <v>8.1999999999999993</v>
      </c>
      <c r="BN26" s="8"/>
      <c r="BO26" s="8">
        <v>6.5</v>
      </c>
      <c r="BP26" s="8"/>
      <c r="BQ26" s="8">
        <v>7.8</v>
      </c>
      <c r="BR26" s="8"/>
      <c r="BS26" s="8">
        <v>5.9</v>
      </c>
      <c r="BT26" s="8"/>
      <c r="BU26" s="8">
        <v>7.2</v>
      </c>
      <c r="BV26" s="8"/>
      <c r="BW26" s="8">
        <v>7.8</v>
      </c>
      <c r="BX26" s="8"/>
      <c r="BY26" s="8">
        <v>7.8</v>
      </c>
      <c r="BZ26" s="8"/>
      <c r="CA26" s="8">
        <v>8.5</v>
      </c>
      <c r="CB26" s="8"/>
      <c r="CC26" s="9">
        <f t="shared" si="0"/>
        <v>7.43</v>
      </c>
      <c r="CE26" s="8">
        <v>7.9</v>
      </c>
      <c r="CF26" s="8"/>
      <c r="CG26" s="8">
        <v>7.3</v>
      </c>
      <c r="CH26" s="8"/>
      <c r="CI26" s="8">
        <v>7.9</v>
      </c>
      <c r="CJ26" s="8"/>
      <c r="CK26" s="8">
        <v>7.2</v>
      </c>
      <c r="CL26" s="8"/>
      <c r="CM26" s="8">
        <v>6.8</v>
      </c>
      <c r="CN26" s="8"/>
      <c r="CO26" s="8">
        <v>7</v>
      </c>
      <c r="CP26" s="8"/>
      <c r="CQ26" s="8">
        <v>7.8</v>
      </c>
      <c r="CR26" s="8"/>
      <c r="CS26" s="8">
        <v>7.4</v>
      </c>
      <c r="CT26" s="8"/>
      <c r="CU26" s="9">
        <f t="shared" si="6"/>
        <v>7.38</v>
      </c>
      <c r="CW26" s="8">
        <v>8.5</v>
      </c>
      <c r="CX26" s="8"/>
      <c r="CY26" s="8">
        <v>8.4</v>
      </c>
      <c r="CZ26" s="8"/>
      <c r="DA26" s="8">
        <v>7.2</v>
      </c>
      <c r="DB26" s="8"/>
      <c r="DC26" s="8">
        <v>6.5</v>
      </c>
      <c r="DD26" s="8"/>
      <c r="DE26" s="8">
        <v>7.5</v>
      </c>
      <c r="DF26" s="8"/>
      <c r="DG26" s="8">
        <v>7</v>
      </c>
      <c r="DH26" s="8"/>
      <c r="DI26" s="8">
        <v>8.4</v>
      </c>
      <c r="DJ26" s="8"/>
      <c r="DK26" s="8">
        <v>8.9</v>
      </c>
      <c r="DL26" s="8"/>
      <c r="DM26" s="8">
        <v>7.5</v>
      </c>
      <c r="DN26" s="8"/>
      <c r="DO26" s="8">
        <v>7.3</v>
      </c>
      <c r="DP26" s="8"/>
      <c r="DQ26" s="9">
        <f t="shared" si="1"/>
        <v>7.6</v>
      </c>
      <c r="DS26" s="8">
        <v>7.5</v>
      </c>
      <c r="DT26" s="8"/>
      <c r="DU26" s="8">
        <v>6.7</v>
      </c>
      <c r="DV26" s="8"/>
      <c r="DW26" s="8">
        <v>7.3</v>
      </c>
      <c r="DX26" s="8"/>
      <c r="DY26" s="8">
        <v>6.7</v>
      </c>
      <c r="DZ26" s="8"/>
      <c r="EA26" s="8">
        <v>6.3</v>
      </c>
      <c r="EB26" s="8"/>
      <c r="EC26" s="8">
        <v>7.7</v>
      </c>
      <c r="ED26" s="8"/>
      <c r="EE26" s="8"/>
      <c r="EF26" s="7">
        <v>6.7</v>
      </c>
      <c r="EG26" s="9">
        <f t="shared" si="2"/>
        <v>6.88</v>
      </c>
      <c r="EH26" s="1" t="s">
        <v>79</v>
      </c>
    </row>
    <row r="27" spans="1:138" x14ac:dyDescent="0.2">
      <c r="A27" s="1">
        <v>16</v>
      </c>
      <c r="B27" s="5" t="s">
        <v>554</v>
      </c>
      <c r="C27" s="1" t="s">
        <v>555</v>
      </c>
      <c r="D27" s="5" t="s">
        <v>8</v>
      </c>
      <c r="E27" s="5" t="s">
        <v>556</v>
      </c>
      <c r="F27" s="5" t="s">
        <v>218</v>
      </c>
      <c r="G27" s="8">
        <v>7</v>
      </c>
      <c r="H27" s="8"/>
      <c r="I27" s="8">
        <v>7.8</v>
      </c>
      <c r="J27" s="8"/>
      <c r="K27" s="8">
        <v>8</v>
      </c>
      <c r="L27" s="8"/>
      <c r="M27" s="8">
        <v>7</v>
      </c>
      <c r="N27" s="8"/>
      <c r="O27" s="8">
        <v>7.3</v>
      </c>
      <c r="P27" s="8"/>
      <c r="Q27" s="8">
        <v>9.3000000000000007</v>
      </c>
      <c r="R27" s="8"/>
      <c r="S27" s="9">
        <f t="shared" si="3"/>
        <v>8.25</v>
      </c>
      <c r="U27" s="8">
        <v>7.1</v>
      </c>
      <c r="V27" s="8"/>
      <c r="W27" s="8">
        <v>7.9</v>
      </c>
      <c r="X27" s="8"/>
      <c r="Y27" s="8"/>
      <c r="Z27" s="8">
        <v>7.7</v>
      </c>
      <c r="AA27" s="8">
        <v>8</v>
      </c>
      <c r="AB27" s="8"/>
      <c r="AC27" s="8">
        <v>9.1999999999999993</v>
      </c>
      <c r="AD27" s="8"/>
      <c r="AE27" s="8">
        <v>9.1999999999999993</v>
      </c>
      <c r="AF27" s="8"/>
      <c r="AG27" s="8">
        <v>8.8000000000000007</v>
      </c>
      <c r="AH27" s="8"/>
      <c r="AI27" s="8">
        <v>7.9</v>
      </c>
      <c r="AJ27" s="8"/>
      <c r="AK27" s="8">
        <v>8.6999999999999993</v>
      </c>
      <c r="AL27" s="8"/>
      <c r="AM27" s="9">
        <f t="shared" si="4"/>
        <v>8.32</v>
      </c>
      <c r="AN27" s="1" t="s">
        <v>79</v>
      </c>
      <c r="AO27" s="8">
        <v>7.9</v>
      </c>
      <c r="AP27" s="8"/>
      <c r="AQ27" s="8">
        <v>8.5</v>
      </c>
      <c r="AR27" s="8"/>
      <c r="AS27" s="8">
        <v>8</v>
      </c>
      <c r="AT27" s="8"/>
      <c r="AU27" s="8">
        <v>8</v>
      </c>
      <c r="AV27" s="8"/>
      <c r="AW27" s="8">
        <v>8</v>
      </c>
      <c r="AX27" s="8"/>
      <c r="AY27" s="8">
        <v>7.7</v>
      </c>
      <c r="AZ27" s="8"/>
      <c r="BA27" s="8">
        <v>7.8</v>
      </c>
      <c r="BB27" s="8"/>
      <c r="BC27" s="8">
        <v>7.8</v>
      </c>
      <c r="BD27" s="8"/>
      <c r="BE27" s="8">
        <v>8.9</v>
      </c>
      <c r="BF27" s="8"/>
      <c r="BG27" s="9">
        <f t="shared" si="5"/>
        <v>8.09</v>
      </c>
      <c r="BI27" s="8">
        <v>8.5</v>
      </c>
      <c r="BJ27" s="8"/>
      <c r="BK27" s="8">
        <v>7.5</v>
      </c>
      <c r="BL27" s="8"/>
      <c r="BM27" s="8">
        <v>8</v>
      </c>
      <c r="BN27" s="8"/>
      <c r="BO27" s="8">
        <v>8.3000000000000007</v>
      </c>
      <c r="BP27" s="8"/>
      <c r="BQ27" s="8">
        <v>8.3000000000000007</v>
      </c>
      <c r="BR27" s="8"/>
      <c r="BS27" s="8">
        <v>8.8000000000000007</v>
      </c>
      <c r="BT27" s="8"/>
      <c r="BU27" s="8">
        <v>9</v>
      </c>
      <c r="BV27" s="8"/>
      <c r="BW27" s="8"/>
      <c r="BX27" s="8">
        <v>9.4</v>
      </c>
      <c r="BY27" s="8">
        <v>8.6999999999999993</v>
      </c>
      <c r="BZ27" s="8"/>
      <c r="CA27" s="8">
        <v>9.1</v>
      </c>
      <c r="CB27" s="8"/>
      <c r="CC27" s="9">
        <f t="shared" si="0"/>
        <v>8.7100000000000009</v>
      </c>
      <c r="CD27" s="1" t="s">
        <v>79</v>
      </c>
      <c r="CE27" s="8">
        <v>7.4</v>
      </c>
      <c r="CF27" s="8"/>
      <c r="CG27" s="8">
        <v>7.8</v>
      </c>
      <c r="CH27" s="8"/>
      <c r="CI27" s="8">
        <v>8.5</v>
      </c>
      <c r="CJ27" s="8"/>
      <c r="CK27" s="8">
        <v>8.6999999999999993</v>
      </c>
      <c r="CL27" s="8"/>
      <c r="CM27" s="8">
        <v>8</v>
      </c>
      <c r="CN27" s="8"/>
      <c r="CO27" s="8">
        <v>7.4</v>
      </c>
      <c r="CP27" s="8"/>
      <c r="CQ27" s="8">
        <v>8.4</v>
      </c>
      <c r="CR27" s="8"/>
      <c r="CS27" s="8">
        <v>8.5</v>
      </c>
      <c r="CT27" s="8"/>
      <c r="CU27" s="9">
        <f t="shared" si="6"/>
        <v>8.01</v>
      </c>
      <c r="CW27" s="8">
        <v>8.5</v>
      </c>
      <c r="CX27" s="8"/>
      <c r="CY27" s="8">
        <v>8.9</v>
      </c>
      <c r="CZ27" s="8"/>
      <c r="DA27" s="8">
        <v>8</v>
      </c>
      <c r="DB27" s="8"/>
      <c r="DC27" s="8">
        <v>8.3000000000000007</v>
      </c>
      <c r="DD27" s="8"/>
      <c r="DE27" s="8">
        <v>7.5</v>
      </c>
      <c r="DF27" s="8"/>
      <c r="DG27" s="8">
        <v>7.2</v>
      </c>
      <c r="DH27" s="8"/>
      <c r="DI27" s="8">
        <v>8.5</v>
      </c>
      <c r="DJ27" s="8"/>
      <c r="DK27" s="8">
        <v>8.6999999999999993</v>
      </c>
      <c r="DL27" s="8"/>
      <c r="DM27" s="8">
        <v>7.5</v>
      </c>
      <c r="DN27" s="8"/>
      <c r="DO27" s="8">
        <v>7.8</v>
      </c>
      <c r="DP27" s="8"/>
      <c r="DQ27" s="9">
        <f t="shared" si="1"/>
        <v>8</v>
      </c>
      <c r="DS27" s="8">
        <v>8</v>
      </c>
      <c r="DT27" s="8"/>
      <c r="DU27" s="8">
        <v>8.5</v>
      </c>
      <c r="DV27" s="8"/>
      <c r="DW27" s="8">
        <v>7.3</v>
      </c>
      <c r="DX27" s="8"/>
      <c r="DY27" s="8">
        <v>8.3000000000000007</v>
      </c>
      <c r="DZ27" s="8"/>
      <c r="EA27" s="8">
        <v>7.7</v>
      </c>
      <c r="EB27" s="8"/>
      <c r="EC27" s="8">
        <v>9.6999999999999993</v>
      </c>
      <c r="ED27" s="8"/>
      <c r="EE27" s="8">
        <v>8.5</v>
      </c>
      <c r="EF27" s="8"/>
      <c r="EG27" s="9">
        <f t="shared" si="2"/>
        <v>8.3800000000000008</v>
      </c>
    </row>
    <row r="28" spans="1:138" x14ac:dyDescent="0.2">
      <c r="A28" s="1">
        <v>17</v>
      </c>
      <c r="B28" s="5" t="s">
        <v>557</v>
      </c>
      <c r="C28" s="1" t="s">
        <v>558</v>
      </c>
      <c r="D28" s="5" t="s">
        <v>8</v>
      </c>
      <c r="E28" s="5" t="s">
        <v>559</v>
      </c>
      <c r="F28" s="5" t="s">
        <v>222</v>
      </c>
      <c r="G28" s="8">
        <v>7.5</v>
      </c>
      <c r="H28" s="8"/>
      <c r="I28" s="8">
        <v>8</v>
      </c>
      <c r="J28" s="8"/>
      <c r="K28" s="8">
        <v>8</v>
      </c>
      <c r="L28" s="8"/>
      <c r="M28" s="8">
        <v>6.8</v>
      </c>
      <c r="N28" s="8"/>
      <c r="O28" s="8">
        <v>7.2</v>
      </c>
      <c r="P28" s="8"/>
      <c r="Q28" s="8">
        <v>6.3</v>
      </c>
      <c r="R28" s="8"/>
      <c r="S28" s="9">
        <f t="shared" si="3"/>
        <v>6.8</v>
      </c>
      <c r="U28" s="8">
        <v>7</v>
      </c>
      <c r="V28" s="8"/>
      <c r="W28" s="8">
        <v>6.9</v>
      </c>
      <c r="X28" s="8"/>
      <c r="Y28" s="8"/>
      <c r="Z28" s="8">
        <v>7.7</v>
      </c>
      <c r="AA28" s="8">
        <v>9</v>
      </c>
      <c r="AB28" s="8"/>
      <c r="AC28" s="8">
        <v>7.8</v>
      </c>
      <c r="AD28" s="8"/>
      <c r="AE28" s="8">
        <v>8.8000000000000007</v>
      </c>
      <c r="AF28" s="8"/>
      <c r="AG28" s="8"/>
      <c r="AH28" s="8">
        <v>7.3</v>
      </c>
      <c r="AI28" s="8">
        <v>7.1</v>
      </c>
      <c r="AJ28" s="8"/>
      <c r="AK28" s="8">
        <v>8.5</v>
      </c>
      <c r="AL28" s="8"/>
      <c r="AM28" s="9">
        <f t="shared" si="4"/>
        <v>7.53</v>
      </c>
      <c r="AN28" s="1" t="s">
        <v>79</v>
      </c>
      <c r="AO28" s="8"/>
      <c r="AP28" s="8">
        <v>7</v>
      </c>
      <c r="AQ28" s="8">
        <v>7.7</v>
      </c>
      <c r="AR28" s="8"/>
      <c r="AS28" s="8"/>
      <c r="AT28" s="8">
        <v>7.9</v>
      </c>
      <c r="AU28" s="8">
        <v>7</v>
      </c>
      <c r="AV28" s="8"/>
      <c r="AW28" s="8">
        <v>6.8</v>
      </c>
      <c r="AX28" s="8"/>
      <c r="AY28" s="8">
        <v>7.3</v>
      </c>
      <c r="AZ28" s="8"/>
      <c r="BA28" s="8">
        <v>7.4</v>
      </c>
      <c r="BB28" s="8"/>
      <c r="BC28" s="8">
        <v>7.4</v>
      </c>
      <c r="BD28" s="8"/>
      <c r="BE28" s="8">
        <v>6.4</v>
      </c>
      <c r="BF28" s="8"/>
      <c r="BG28" s="9">
        <f t="shared" si="5"/>
        <v>7.2</v>
      </c>
      <c r="BH28" s="1" t="s">
        <v>79</v>
      </c>
      <c r="BI28" s="8">
        <v>7.4</v>
      </c>
      <c r="BJ28" s="8"/>
      <c r="BK28" s="8">
        <v>9</v>
      </c>
      <c r="BL28" s="8"/>
      <c r="BM28" s="8">
        <v>7</v>
      </c>
      <c r="BN28" s="8"/>
      <c r="BO28" s="8">
        <v>7.4</v>
      </c>
      <c r="BP28" s="8"/>
      <c r="BQ28" s="8">
        <v>7.4</v>
      </c>
      <c r="BR28" s="8"/>
      <c r="BS28" s="8">
        <v>7.2</v>
      </c>
      <c r="BT28" s="8"/>
      <c r="BU28" s="8">
        <v>7.5</v>
      </c>
      <c r="BV28" s="8"/>
      <c r="BW28" s="8">
        <v>8</v>
      </c>
      <c r="BX28" s="8"/>
      <c r="BY28" s="8">
        <v>9.3000000000000007</v>
      </c>
      <c r="BZ28" s="8"/>
      <c r="CA28" s="8">
        <v>7.7</v>
      </c>
      <c r="CB28" s="8"/>
      <c r="CC28" s="9">
        <f t="shared" si="0"/>
        <v>7.65</v>
      </c>
      <c r="CE28" s="8">
        <v>6.5</v>
      </c>
      <c r="CF28" s="8"/>
      <c r="CG28" s="8">
        <v>8.5</v>
      </c>
      <c r="CH28" s="8"/>
      <c r="CI28" s="8">
        <v>7.7</v>
      </c>
      <c r="CJ28" s="8"/>
      <c r="CK28" s="8">
        <v>7.2</v>
      </c>
      <c r="CL28" s="8"/>
      <c r="CM28" s="8">
        <v>8.3000000000000007</v>
      </c>
      <c r="CN28" s="8"/>
      <c r="CO28" s="8">
        <v>7.1</v>
      </c>
      <c r="CP28" s="8"/>
      <c r="CQ28" s="8">
        <v>7.7</v>
      </c>
      <c r="CR28" s="8"/>
      <c r="CS28" s="8">
        <v>8.8000000000000007</v>
      </c>
      <c r="CT28" s="8"/>
      <c r="CU28" s="9">
        <f t="shared" si="6"/>
        <v>7.66</v>
      </c>
      <c r="CW28" s="8">
        <v>8.3000000000000007</v>
      </c>
      <c r="CX28" s="8"/>
      <c r="CY28" s="8">
        <v>8.1999999999999993</v>
      </c>
      <c r="CZ28" s="8"/>
      <c r="DA28" s="8">
        <v>7.2</v>
      </c>
      <c r="DB28" s="8"/>
      <c r="DC28" s="8">
        <v>6.7</v>
      </c>
      <c r="DD28" s="8"/>
      <c r="DE28" s="8">
        <v>8</v>
      </c>
      <c r="DF28" s="8"/>
      <c r="DG28" s="8">
        <v>6.6</v>
      </c>
      <c r="DH28" s="8"/>
      <c r="DI28" s="8">
        <v>8.3000000000000007</v>
      </c>
      <c r="DJ28" s="8"/>
      <c r="DK28" s="8">
        <v>8.1999999999999993</v>
      </c>
      <c r="DL28" s="8"/>
      <c r="DM28" s="8">
        <v>7.3</v>
      </c>
      <c r="DN28" s="8"/>
      <c r="DO28" s="8">
        <v>7</v>
      </c>
      <c r="DP28" s="8"/>
      <c r="DQ28" s="9">
        <f t="shared" si="1"/>
        <v>7.45</v>
      </c>
      <c r="DS28" s="8">
        <v>7.5</v>
      </c>
      <c r="DT28" s="8"/>
      <c r="DU28" s="8">
        <v>6.9</v>
      </c>
      <c r="DV28" s="8"/>
      <c r="DW28" s="8">
        <v>7</v>
      </c>
      <c r="DX28" s="8"/>
      <c r="DY28" s="8">
        <v>7.7</v>
      </c>
      <c r="DZ28" s="8"/>
      <c r="EA28" s="8">
        <v>7.2</v>
      </c>
      <c r="EB28" s="8"/>
      <c r="EC28" s="8">
        <v>8.1999999999999993</v>
      </c>
      <c r="ED28" s="8"/>
      <c r="EE28" s="8">
        <v>8.6999999999999993</v>
      </c>
      <c r="EF28" s="8"/>
      <c r="EG28" s="9">
        <f t="shared" si="2"/>
        <v>7.59</v>
      </c>
    </row>
    <row r="29" spans="1:138" x14ac:dyDescent="0.2">
      <c r="A29" s="1">
        <v>18</v>
      </c>
      <c r="B29" s="5" t="s">
        <v>560</v>
      </c>
      <c r="C29" s="1" t="s">
        <v>561</v>
      </c>
      <c r="D29" s="5" t="s">
        <v>3</v>
      </c>
      <c r="E29" s="5" t="s">
        <v>562</v>
      </c>
      <c r="F29" s="5" t="s">
        <v>226</v>
      </c>
      <c r="G29" s="8">
        <v>8</v>
      </c>
      <c r="H29" s="8"/>
      <c r="I29" s="8">
        <v>8</v>
      </c>
      <c r="J29" s="8"/>
      <c r="K29" s="8">
        <v>7</v>
      </c>
      <c r="L29" s="8"/>
      <c r="M29" s="8">
        <v>7.3</v>
      </c>
      <c r="N29" s="8"/>
      <c r="O29" s="8">
        <v>6.5</v>
      </c>
      <c r="P29" s="8"/>
      <c r="Q29" s="8">
        <v>9</v>
      </c>
      <c r="R29" s="8"/>
      <c r="S29" s="9">
        <f t="shared" si="3"/>
        <v>8</v>
      </c>
      <c r="U29" s="8">
        <v>5.4</v>
      </c>
      <c r="V29" s="8"/>
      <c r="W29" s="8">
        <v>7.8</v>
      </c>
      <c r="X29" s="8"/>
      <c r="Y29" s="8">
        <v>8.4</v>
      </c>
      <c r="Z29" s="8"/>
      <c r="AA29" s="8">
        <v>9</v>
      </c>
      <c r="AB29" s="8"/>
      <c r="AC29" s="8">
        <v>8.4</v>
      </c>
      <c r="AD29" s="8"/>
      <c r="AE29" s="8">
        <v>8.8000000000000007</v>
      </c>
      <c r="AF29" s="8"/>
      <c r="AG29" s="8"/>
      <c r="AH29" s="8">
        <v>7.4</v>
      </c>
      <c r="AI29" s="8">
        <v>6.6</v>
      </c>
      <c r="AJ29" s="8"/>
      <c r="AK29" s="8"/>
      <c r="AL29" s="8">
        <v>7.8</v>
      </c>
      <c r="AM29" s="9">
        <f t="shared" si="4"/>
        <v>7.49</v>
      </c>
      <c r="AN29" s="1" t="s">
        <v>79</v>
      </c>
      <c r="AO29" s="8"/>
      <c r="AP29" s="8">
        <v>5.3</v>
      </c>
      <c r="AQ29" s="8"/>
      <c r="AR29" s="8">
        <v>7.7</v>
      </c>
      <c r="AS29" s="8">
        <v>7.5</v>
      </c>
      <c r="AT29" s="8"/>
      <c r="AU29" s="8">
        <v>6</v>
      </c>
      <c r="AV29" s="8"/>
      <c r="AW29" s="8">
        <v>6.5</v>
      </c>
      <c r="AX29" s="8"/>
      <c r="AY29" s="8">
        <v>6.3</v>
      </c>
      <c r="AZ29" s="8"/>
      <c r="BA29" s="8">
        <v>8.3000000000000007</v>
      </c>
      <c r="BB29" s="8"/>
      <c r="BC29" s="8">
        <v>8</v>
      </c>
      <c r="BD29" s="8"/>
      <c r="BE29" s="8">
        <v>6</v>
      </c>
      <c r="BF29" s="8"/>
      <c r="BG29" s="9">
        <f t="shared" si="5"/>
        <v>6.88</v>
      </c>
      <c r="BH29" s="1" t="s">
        <v>79</v>
      </c>
      <c r="BI29" s="8">
        <v>5.8</v>
      </c>
      <c r="BJ29" s="8"/>
      <c r="BK29" s="8">
        <v>8</v>
      </c>
      <c r="BL29" s="8"/>
      <c r="BM29" s="8">
        <v>7.4</v>
      </c>
      <c r="BN29" s="8"/>
      <c r="BO29" s="8">
        <v>6.5</v>
      </c>
      <c r="BP29" s="8"/>
      <c r="BQ29" s="8">
        <v>5.7</v>
      </c>
      <c r="BR29" s="8"/>
      <c r="BS29" s="8">
        <v>7.3</v>
      </c>
      <c r="BT29" s="8"/>
      <c r="BU29" s="8"/>
      <c r="BV29" s="8">
        <v>9.1999999999999993</v>
      </c>
      <c r="BW29" s="8">
        <v>6.4</v>
      </c>
      <c r="BX29" s="8"/>
      <c r="BY29" s="8"/>
      <c r="BZ29" s="8">
        <v>8</v>
      </c>
      <c r="CA29" s="8">
        <v>6.9</v>
      </c>
      <c r="CB29" s="8"/>
      <c r="CC29" s="9">
        <f t="shared" si="0"/>
        <v>7.03</v>
      </c>
      <c r="CD29" s="1" t="s">
        <v>79</v>
      </c>
      <c r="CE29" s="8">
        <v>6.2</v>
      </c>
      <c r="CF29" s="8"/>
      <c r="CG29" s="8">
        <v>6.7</v>
      </c>
      <c r="CH29" s="8"/>
      <c r="CI29" s="8">
        <v>7.9</v>
      </c>
      <c r="CJ29" s="8"/>
      <c r="CK29" s="8">
        <v>6.7</v>
      </c>
      <c r="CL29" s="8"/>
      <c r="CM29" s="8">
        <v>6.5</v>
      </c>
      <c r="CN29" s="8"/>
      <c r="CO29" s="8"/>
      <c r="CP29" s="7">
        <v>5</v>
      </c>
      <c r="CQ29" s="8">
        <v>6.8</v>
      </c>
      <c r="CR29" s="8"/>
      <c r="CS29" s="8">
        <v>6.4</v>
      </c>
      <c r="CT29" s="8"/>
      <c r="CU29" s="9">
        <f t="shared" si="6"/>
        <v>6.43</v>
      </c>
      <c r="CV29" s="1" t="s">
        <v>79</v>
      </c>
      <c r="CW29" s="8">
        <v>8</v>
      </c>
      <c r="CX29" s="8"/>
      <c r="CY29" s="8">
        <v>7.2</v>
      </c>
      <c r="CZ29" s="8"/>
      <c r="DA29" s="8"/>
      <c r="DB29" s="8">
        <v>7.1</v>
      </c>
      <c r="DC29" s="8">
        <v>5.5</v>
      </c>
      <c r="DD29" s="8"/>
      <c r="DE29" s="8">
        <v>5.7</v>
      </c>
      <c r="DF29" s="8"/>
      <c r="DG29" s="8">
        <v>6.5</v>
      </c>
      <c r="DH29" s="8"/>
      <c r="DI29" s="8">
        <v>7.9</v>
      </c>
      <c r="DJ29" s="8"/>
      <c r="DK29" s="8">
        <v>8.5</v>
      </c>
      <c r="DL29" s="8"/>
      <c r="DM29" s="8">
        <v>7</v>
      </c>
      <c r="DN29" s="8"/>
      <c r="DO29" s="8"/>
      <c r="DP29" s="8">
        <v>8.1</v>
      </c>
      <c r="DQ29" s="9">
        <f t="shared" si="1"/>
        <v>7.03</v>
      </c>
      <c r="DR29" s="1" t="s">
        <v>79</v>
      </c>
      <c r="DS29" s="8">
        <v>7.5</v>
      </c>
      <c r="DT29" s="8"/>
      <c r="DU29" s="8">
        <v>6.5</v>
      </c>
      <c r="DV29" s="8"/>
      <c r="DW29" s="8">
        <v>7</v>
      </c>
      <c r="DX29" s="8"/>
      <c r="DY29" s="8"/>
      <c r="DZ29" s="7">
        <v>4.5</v>
      </c>
      <c r="EA29" s="8">
        <v>6.2</v>
      </c>
      <c r="EB29" s="8"/>
      <c r="EC29" s="8">
        <v>5.3</v>
      </c>
      <c r="ED29" s="8"/>
      <c r="EE29" s="8">
        <v>6.3</v>
      </c>
      <c r="EF29" s="8"/>
      <c r="EG29" s="9">
        <f t="shared" si="2"/>
        <v>5.8</v>
      </c>
      <c r="EH29" s="1" t="s">
        <v>79</v>
      </c>
    </row>
    <row r="30" spans="1:138" x14ac:dyDescent="0.2">
      <c r="A30" s="1">
        <v>19</v>
      </c>
      <c r="B30" s="5" t="s">
        <v>563</v>
      </c>
      <c r="C30" s="1" t="s">
        <v>564</v>
      </c>
      <c r="D30" s="5" t="s">
        <v>8</v>
      </c>
      <c r="E30" s="5" t="s">
        <v>565</v>
      </c>
      <c r="F30" s="5" t="s">
        <v>246</v>
      </c>
      <c r="G30" s="8">
        <v>8.3000000000000007</v>
      </c>
      <c r="H30" s="8"/>
      <c r="I30" s="8">
        <v>9</v>
      </c>
      <c r="J30" s="8"/>
      <c r="K30" s="8">
        <v>8</v>
      </c>
      <c r="L30" s="8"/>
      <c r="M30" s="8">
        <v>6.9</v>
      </c>
      <c r="N30" s="8"/>
      <c r="O30" s="8">
        <v>7.8</v>
      </c>
      <c r="P30" s="8"/>
      <c r="Q30" s="8">
        <v>8</v>
      </c>
      <c r="R30" s="8"/>
      <c r="S30" s="9">
        <f t="shared" si="3"/>
        <v>7.9833333333333334</v>
      </c>
      <c r="U30" s="8">
        <v>5.7</v>
      </c>
      <c r="V30" s="8"/>
      <c r="W30" s="8">
        <v>7.4</v>
      </c>
      <c r="X30" s="8"/>
      <c r="Y30" s="8">
        <v>7.5</v>
      </c>
      <c r="Z30" s="8"/>
      <c r="AA30" s="8">
        <v>8</v>
      </c>
      <c r="AB30" s="8"/>
      <c r="AC30" s="8">
        <v>8.9</v>
      </c>
      <c r="AD30" s="8"/>
      <c r="AE30" s="8">
        <v>8.6999999999999993</v>
      </c>
      <c r="AF30" s="8"/>
      <c r="AG30" s="8">
        <v>7.5</v>
      </c>
      <c r="AH30" s="8"/>
      <c r="AI30" s="8">
        <v>7.5</v>
      </c>
      <c r="AJ30" s="8"/>
      <c r="AK30" s="8">
        <v>8.9</v>
      </c>
      <c r="AL30" s="8"/>
      <c r="AM30" s="9">
        <f t="shared" si="4"/>
        <v>7.74</v>
      </c>
      <c r="AO30" s="8">
        <v>5.8</v>
      </c>
      <c r="AP30" s="8"/>
      <c r="AQ30" s="8">
        <v>8.1999999999999993</v>
      </c>
      <c r="AR30" s="8"/>
      <c r="AS30" s="8">
        <v>6.5</v>
      </c>
      <c r="AT30" s="8"/>
      <c r="AU30" s="8">
        <v>7</v>
      </c>
      <c r="AV30" s="8"/>
      <c r="AW30" s="8">
        <v>6.2</v>
      </c>
      <c r="AX30" s="8"/>
      <c r="AY30" s="8">
        <v>6</v>
      </c>
      <c r="AZ30" s="8"/>
      <c r="BA30" s="8">
        <v>7.4</v>
      </c>
      <c r="BB30" s="8"/>
      <c r="BC30" s="8">
        <v>8</v>
      </c>
      <c r="BD30" s="8"/>
      <c r="BE30" s="8">
        <v>7.2</v>
      </c>
      <c r="BF30" s="8"/>
      <c r="BG30" s="9">
        <f t="shared" si="5"/>
        <v>6.88</v>
      </c>
      <c r="BI30" s="8">
        <v>7.9</v>
      </c>
      <c r="BJ30" s="8"/>
      <c r="BK30" s="8">
        <v>9</v>
      </c>
      <c r="BL30" s="8"/>
      <c r="BM30" s="8">
        <v>7.3</v>
      </c>
      <c r="BN30" s="8"/>
      <c r="BO30" s="8">
        <v>6.9</v>
      </c>
      <c r="BP30" s="8"/>
      <c r="BQ30" s="8">
        <v>6.3</v>
      </c>
      <c r="BR30" s="8"/>
      <c r="BS30" s="8">
        <v>7.2</v>
      </c>
      <c r="BT30" s="8"/>
      <c r="BU30" s="8">
        <v>7.4</v>
      </c>
      <c r="BV30" s="8"/>
      <c r="BW30" s="8">
        <v>6.2</v>
      </c>
      <c r="BX30" s="8"/>
      <c r="BY30" s="8">
        <v>8.6999999999999993</v>
      </c>
      <c r="BZ30" s="8"/>
      <c r="CA30" s="8">
        <v>8.6999999999999993</v>
      </c>
      <c r="CB30" s="8"/>
      <c r="CC30" s="9">
        <f t="shared" si="0"/>
        <v>7.29</v>
      </c>
      <c r="CE30" s="8">
        <v>7.3</v>
      </c>
      <c r="CF30" s="8"/>
      <c r="CG30" s="8">
        <v>8.3000000000000007</v>
      </c>
      <c r="CH30" s="8"/>
      <c r="CI30" s="8">
        <v>7.5</v>
      </c>
      <c r="CJ30" s="8"/>
      <c r="CK30" s="8">
        <v>7.8</v>
      </c>
      <c r="CL30" s="8"/>
      <c r="CM30" s="8">
        <v>7.4</v>
      </c>
      <c r="CN30" s="8"/>
      <c r="CO30" s="8">
        <v>7.6</v>
      </c>
      <c r="CP30" s="8"/>
      <c r="CQ30" s="8">
        <v>7.5</v>
      </c>
      <c r="CR30" s="8"/>
      <c r="CS30" s="8">
        <v>8.6</v>
      </c>
      <c r="CT30" s="8"/>
      <c r="CU30" s="9">
        <f t="shared" si="6"/>
        <v>7.7</v>
      </c>
      <c r="CW30" s="8">
        <v>8.5</v>
      </c>
      <c r="CX30" s="8"/>
      <c r="CY30" s="8">
        <v>8.5</v>
      </c>
      <c r="CZ30" s="8"/>
      <c r="DA30" s="8">
        <v>7.6</v>
      </c>
      <c r="DB30" s="8"/>
      <c r="DC30" s="8">
        <v>7</v>
      </c>
      <c r="DD30" s="8"/>
      <c r="DE30" s="8">
        <v>8.1999999999999993</v>
      </c>
      <c r="DF30" s="8"/>
      <c r="DG30" s="8">
        <v>7.5</v>
      </c>
      <c r="DH30" s="8"/>
      <c r="DI30" s="8">
        <v>8.6999999999999993</v>
      </c>
      <c r="DJ30" s="8"/>
      <c r="DK30" s="8">
        <v>8.4</v>
      </c>
      <c r="DL30" s="8"/>
      <c r="DM30" s="8">
        <v>7.4</v>
      </c>
      <c r="DN30" s="8"/>
      <c r="DO30" s="8">
        <v>7.3</v>
      </c>
      <c r="DP30" s="8"/>
      <c r="DQ30" s="9">
        <f t="shared" si="1"/>
        <v>7.83</v>
      </c>
      <c r="DS30" s="8">
        <v>7.5</v>
      </c>
      <c r="DT30" s="8"/>
      <c r="DU30" s="8">
        <v>7.2</v>
      </c>
      <c r="DV30" s="8"/>
      <c r="DW30" s="8">
        <v>7.3</v>
      </c>
      <c r="DX30" s="8"/>
      <c r="DY30" s="8">
        <v>7.9</v>
      </c>
      <c r="DZ30" s="8"/>
      <c r="EA30" s="8">
        <v>7</v>
      </c>
      <c r="EB30" s="8"/>
      <c r="EC30" s="8">
        <v>8</v>
      </c>
      <c r="ED30" s="8"/>
      <c r="EE30" s="8">
        <v>9.1</v>
      </c>
      <c r="EF30" s="8"/>
      <c r="EG30" s="9">
        <f t="shared" si="2"/>
        <v>7.71</v>
      </c>
    </row>
    <row r="31" spans="1:138" x14ac:dyDescent="0.2">
      <c r="A31" s="1">
        <v>20</v>
      </c>
      <c r="B31" s="5" t="s">
        <v>566</v>
      </c>
      <c r="C31" s="1" t="s">
        <v>567</v>
      </c>
      <c r="D31" s="5" t="s">
        <v>8</v>
      </c>
      <c r="E31" s="5" t="s">
        <v>568</v>
      </c>
      <c r="F31" s="5" t="s">
        <v>246</v>
      </c>
      <c r="G31" s="8">
        <v>9.3000000000000007</v>
      </c>
      <c r="H31" s="8"/>
      <c r="I31" s="8">
        <v>9</v>
      </c>
      <c r="J31" s="8"/>
      <c r="K31" s="8">
        <v>8</v>
      </c>
      <c r="L31" s="8"/>
      <c r="M31" s="8">
        <v>7.6</v>
      </c>
      <c r="N31" s="8"/>
      <c r="O31" s="8">
        <v>8.3000000000000007</v>
      </c>
      <c r="P31" s="8"/>
      <c r="Q31" s="8">
        <v>8.5</v>
      </c>
      <c r="R31" s="8"/>
      <c r="S31" s="9">
        <f t="shared" si="3"/>
        <v>8.5666666666666682</v>
      </c>
      <c r="U31" s="8">
        <v>7.5</v>
      </c>
      <c r="V31" s="8"/>
      <c r="W31" s="8">
        <v>8.4</v>
      </c>
      <c r="X31" s="8"/>
      <c r="Y31" s="8">
        <v>8.5</v>
      </c>
      <c r="Z31" s="8"/>
      <c r="AA31" s="8">
        <v>6</v>
      </c>
      <c r="AB31" s="8"/>
      <c r="AC31" s="8">
        <v>8.6999999999999993</v>
      </c>
      <c r="AD31" s="8"/>
      <c r="AE31" s="8">
        <v>8.6999999999999993</v>
      </c>
      <c r="AF31" s="8"/>
      <c r="AG31" s="8">
        <v>9.4</v>
      </c>
      <c r="AH31" s="8"/>
      <c r="AI31" s="8">
        <v>8.4</v>
      </c>
      <c r="AJ31" s="8"/>
      <c r="AK31" s="8">
        <v>9.4</v>
      </c>
      <c r="AL31" s="8"/>
      <c r="AM31" s="9">
        <f t="shared" si="4"/>
        <v>8.66</v>
      </c>
      <c r="AO31" s="8">
        <v>6.2</v>
      </c>
      <c r="AP31" s="8"/>
      <c r="AQ31" s="8">
        <v>8.3000000000000007</v>
      </c>
      <c r="AR31" s="8"/>
      <c r="AS31" s="8">
        <v>7.2</v>
      </c>
      <c r="AT31" s="8"/>
      <c r="AU31" s="8">
        <v>8</v>
      </c>
      <c r="AV31" s="8"/>
      <c r="AW31" s="8">
        <v>9.4</v>
      </c>
      <c r="AX31" s="8"/>
      <c r="AY31" s="8">
        <v>7.4</v>
      </c>
      <c r="AZ31" s="8"/>
      <c r="BA31" s="8">
        <v>7.2</v>
      </c>
      <c r="BB31" s="8"/>
      <c r="BC31" s="8">
        <v>8.5</v>
      </c>
      <c r="BD31" s="8"/>
      <c r="BE31" s="8">
        <v>9</v>
      </c>
      <c r="BF31" s="8"/>
      <c r="BG31" s="9">
        <f t="shared" si="5"/>
        <v>7.9</v>
      </c>
      <c r="BI31" s="8">
        <v>8.5</v>
      </c>
      <c r="BJ31" s="8"/>
      <c r="BK31" s="8">
        <v>8.5</v>
      </c>
      <c r="BL31" s="8"/>
      <c r="BM31" s="8">
        <v>7.8</v>
      </c>
      <c r="BN31" s="8"/>
      <c r="BO31" s="8">
        <v>8.1999999999999993</v>
      </c>
      <c r="BP31" s="8"/>
      <c r="BQ31" s="8">
        <v>9.1999999999999993</v>
      </c>
      <c r="BR31" s="8"/>
      <c r="BS31" s="8">
        <v>8.5</v>
      </c>
      <c r="BT31" s="8"/>
      <c r="BU31" s="8">
        <v>8.9</v>
      </c>
      <c r="BV31" s="8"/>
      <c r="BW31" s="8">
        <v>9.1</v>
      </c>
      <c r="BX31" s="8"/>
      <c r="BY31" s="8">
        <v>8.3000000000000007</v>
      </c>
      <c r="BZ31" s="8"/>
      <c r="CA31" s="8">
        <v>8.9</v>
      </c>
      <c r="CB31" s="8"/>
      <c r="CC31" s="9">
        <f t="shared" si="0"/>
        <v>8.67</v>
      </c>
      <c r="CE31" s="8">
        <v>7.4</v>
      </c>
      <c r="CF31" s="8"/>
      <c r="CG31" s="8">
        <v>8.1999999999999993</v>
      </c>
      <c r="CH31" s="8"/>
      <c r="CI31" s="8">
        <v>9</v>
      </c>
      <c r="CJ31" s="8"/>
      <c r="CK31" s="8">
        <v>8.3000000000000007</v>
      </c>
      <c r="CL31" s="8"/>
      <c r="CM31" s="8">
        <v>9.1999999999999993</v>
      </c>
      <c r="CN31" s="8"/>
      <c r="CO31" s="8">
        <v>9.1999999999999993</v>
      </c>
      <c r="CP31" s="8"/>
      <c r="CQ31" s="8">
        <v>8.3000000000000007</v>
      </c>
      <c r="CR31" s="8"/>
      <c r="CS31" s="8">
        <v>9.3000000000000007</v>
      </c>
      <c r="CT31" s="8"/>
      <c r="CU31" s="9">
        <f t="shared" si="6"/>
        <v>8.61</v>
      </c>
      <c r="CW31" s="8">
        <v>8.3000000000000007</v>
      </c>
      <c r="CX31" s="8"/>
      <c r="CY31" s="8">
        <v>8.9</v>
      </c>
      <c r="CZ31" s="8"/>
      <c r="DA31" s="8">
        <v>8.5</v>
      </c>
      <c r="DB31" s="8"/>
      <c r="DC31" s="8">
        <v>8.9</v>
      </c>
      <c r="DD31" s="8"/>
      <c r="DE31" s="8">
        <v>7.9</v>
      </c>
      <c r="DF31" s="8"/>
      <c r="DG31" s="8">
        <v>8.5</v>
      </c>
      <c r="DH31" s="8"/>
      <c r="DI31" s="8">
        <v>8.6</v>
      </c>
      <c r="DJ31" s="8"/>
      <c r="DK31" s="8">
        <v>8.8000000000000007</v>
      </c>
      <c r="DL31" s="8"/>
      <c r="DM31" s="8">
        <v>8.8000000000000007</v>
      </c>
      <c r="DN31" s="8"/>
      <c r="DO31" s="8">
        <v>8.5</v>
      </c>
      <c r="DP31" s="8"/>
      <c r="DQ31" s="9">
        <f t="shared" si="1"/>
        <v>8.59</v>
      </c>
      <c r="DS31" s="8">
        <v>7.5</v>
      </c>
      <c r="DT31" s="8"/>
      <c r="DU31" s="8">
        <v>9</v>
      </c>
      <c r="DV31" s="8"/>
      <c r="DW31" s="8">
        <v>8.3000000000000007</v>
      </c>
      <c r="DX31" s="8"/>
      <c r="DY31" s="8">
        <v>9.1999999999999993</v>
      </c>
      <c r="DZ31" s="8"/>
      <c r="EA31" s="8">
        <v>8.3000000000000007</v>
      </c>
      <c r="EB31" s="8"/>
      <c r="EC31" s="8">
        <v>9.9</v>
      </c>
      <c r="ED31" s="8"/>
      <c r="EE31" s="8">
        <v>9.4</v>
      </c>
      <c r="EF31" s="8"/>
      <c r="EG31" s="9">
        <f t="shared" si="2"/>
        <v>9.0500000000000007</v>
      </c>
    </row>
    <row r="32" spans="1:138" x14ac:dyDescent="0.2">
      <c r="A32" s="1">
        <v>21</v>
      </c>
      <c r="B32" s="5" t="s">
        <v>569</v>
      </c>
      <c r="C32" s="1" t="s">
        <v>570</v>
      </c>
      <c r="D32" s="5" t="s">
        <v>8</v>
      </c>
      <c r="E32" s="5" t="s">
        <v>571</v>
      </c>
      <c r="F32" s="5" t="s">
        <v>511</v>
      </c>
      <c r="G32" s="8">
        <v>8.8000000000000007</v>
      </c>
      <c r="H32" s="8"/>
      <c r="I32" s="8">
        <v>8</v>
      </c>
      <c r="J32" s="8"/>
      <c r="K32" s="8">
        <v>8</v>
      </c>
      <c r="L32" s="8"/>
      <c r="M32" s="8">
        <v>6.6</v>
      </c>
      <c r="N32" s="8"/>
      <c r="O32" s="8">
        <v>6.3</v>
      </c>
      <c r="P32" s="8"/>
      <c r="Q32" s="8">
        <v>7.3</v>
      </c>
      <c r="R32" s="8"/>
      <c r="S32" s="9">
        <f t="shared" si="3"/>
        <v>7.2166666666666659</v>
      </c>
      <c r="U32" s="8">
        <v>6.5</v>
      </c>
      <c r="V32" s="8"/>
      <c r="W32" s="8">
        <v>6.4</v>
      </c>
      <c r="X32" s="8"/>
      <c r="Y32" s="8">
        <v>7.8</v>
      </c>
      <c r="Z32" s="8"/>
      <c r="AA32" s="8">
        <v>7</v>
      </c>
      <c r="AB32" s="8"/>
      <c r="AC32" s="8">
        <v>8.3000000000000007</v>
      </c>
      <c r="AD32" s="8"/>
      <c r="AE32" s="8">
        <v>8.8000000000000007</v>
      </c>
      <c r="AF32" s="8"/>
      <c r="AG32" s="8">
        <v>6.4</v>
      </c>
      <c r="AH32" s="8"/>
      <c r="AI32" s="8">
        <v>6.4</v>
      </c>
      <c r="AJ32" s="8"/>
      <c r="AK32" s="8">
        <v>7.9</v>
      </c>
      <c r="AL32" s="8"/>
      <c r="AM32" s="9">
        <f t="shared" si="4"/>
        <v>7.18</v>
      </c>
      <c r="AO32" s="8">
        <v>5.9</v>
      </c>
      <c r="AP32" s="8"/>
      <c r="AQ32" s="8"/>
      <c r="AR32" s="8">
        <v>7.9</v>
      </c>
      <c r="AS32" s="8">
        <v>6.5</v>
      </c>
      <c r="AT32" s="8"/>
      <c r="AU32" s="8">
        <v>7</v>
      </c>
      <c r="AV32" s="8"/>
      <c r="AW32" s="8">
        <v>6.1</v>
      </c>
      <c r="AX32" s="8"/>
      <c r="AY32" s="8"/>
      <c r="AZ32" s="8">
        <v>8.4</v>
      </c>
      <c r="BA32" s="8">
        <v>7.2</v>
      </c>
      <c r="BB32" s="8"/>
      <c r="BC32" s="8">
        <v>7</v>
      </c>
      <c r="BD32" s="8"/>
      <c r="BE32" s="8">
        <v>6.7</v>
      </c>
      <c r="BF32" s="8"/>
      <c r="BG32" s="9">
        <f t="shared" si="5"/>
        <v>6.98</v>
      </c>
      <c r="BH32" s="1" t="s">
        <v>79</v>
      </c>
      <c r="BI32" s="8">
        <v>7.3</v>
      </c>
      <c r="BJ32" s="8"/>
      <c r="BK32" s="8">
        <v>8.3000000000000007</v>
      </c>
      <c r="BL32" s="8"/>
      <c r="BM32" s="8">
        <v>6.5</v>
      </c>
      <c r="BN32" s="8"/>
      <c r="BO32" s="8">
        <v>6.3</v>
      </c>
      <c r="BP32" s="8"/>
      <c r="BQ32" s="8"/>
      <c r="BR32" s="8">
        <v>7.8</v>
      </c>
      <c r="BS32" s="8">
        <v>6.7</v>
      </c>
      <c r="BT32" s="8"/>
      <c r="BU32" s="8">
        <v>6.3</v>
      </c>
      <c r="BV32" s="8"/>
      <c r="BW32" s="8"/>
      <c r="BX32" s="8">
        <v>8.6999999999999993</v>
      </c>
      <c r="BY32" s="8">
        <v>7.7</v>
      </c>
      <c r="BZ32" s="8"/>
      <c r="CA32" s="8">
        <v>7.6</v>
      </c>
      <c r="CB32" s="8"/>
      <c r="CC32" s="9">
        <f t="shared" si="0"/>
        <v>7.27</v>
      </c>
      <c r="CD32" s="1" t="s">
        <v>79</v>
      </c>
      <c r="CE32" s="8">
        <v>7.2</v>
      </c>
      <c r="CF32" s="8"/>
      <c r="CG32" s="8">
        <v>7.3</v>
      </c>
      <c r="CH32" s="8"/>
      <c r="CI32" s="8">
        <v>7.9</v>
      </c>
      <c r="CJ32" s="8"/>
      <c r="CK32" s="8">
        <v>6.9</v>
      </c>
      <c r="CL32" s="8"/>
      <c r="CM32" s="8">
        <v>8.3000000000000007</v>
      </c>
      <c r="CN32" s="8"/>
      <c r="CO32" s="8">
        <v>7</v>
      </c>
      <c r="CP32" s="8"/>
      <c r="CQ32" s="8">
        <v>7.4</v>
      </c>
      <c r="CR32" s="8"/>
      <c r="CS32" s="8">
        <v>8.6999999999999993</v>
      </c>
      <c r="CT32" s="8"/>
      <c r="CU32" s="9">
        <f t="shared" si="6"/>
        <v>7.57</v>
      </c>
      <c r="CW32" s="8">
        <v>8.3000000000000007</v>
      </c>
      <c r="CX32" s="8"/>
      <c r="CY32" s="8">
        <v>7.2</v>
      </c>
      <c r="CZ32" s="8"/>
      <c r="DA32" s="8">
        <v>7.2</v>
      </c>
      <c r="DB32" s="8"/>
      <c r="DC32" s="8">
        <v>6.2</v>
      </c>
      <c r="DD32" s="8"/>
      <c r="DE32" s="8">
        <v>7.2</v>
      </c>
      <c r="DF32" s="8"/>
      <c r="DG32" s="8">
        <v>7.2</v>
      </c>
      <c r="DH32" s="8"/>
      <c r="DI32" s="8">
        <v>7.9</v>
      </c>
      <c r="DJ32" s="8"/>
      <c r="DK32" s="8">
        <v>8.4</v>
      </c>
      <c r="DL32" s="8"/>
      <c r="DM32" s="8">
        <v>7</v>
      </c>
      <c r="DN32" s="8"/>
      <c r="DO32" s="8">
        <v>6.8</v>
      </c>
      <c r="DP32" s="8"/>
      <c r="DQ32" s="9">
        <f t="shared" si="1"/>
        <v>7.23</v>
      </c>
      <c r="DS32" s="8">
        <v>8</v>
      </c>
      <c r="DT32" s="8"/>
      <c r="DU32" s="8">
        <v>7.3</v>
      </c>
      <c r="DV32" s="8"/>
      <c r="DW32" s="8">
        <v>7.3</v>
      </c>
      <c r="DX32" s="8"/>
      <c r="DY32" s="8">
        <v>6.5</v>
      </c>
      <c r="DZ32" s="8"/>
      <c r="EA32" s="8">
        <v>7.6</v>
      </c>
      <c r="EB32" s="8"/>
      <c r="EC32" s="8">
        <v>7.9</v>
      </c>
      <c r="ED32" s="8"/>
      <c r="EE32" s="8">
        <v>8.3000000000000007</v>
      </c>
      <c r="EF32" s="8"/>
      <c r="EG32" s="9">
        <f t="shared" si="2"/>
        <v>7.39</v>
      </c>
    </row>
    <row r="33" spans="1:137" x14ac:dyDescent="0.2">
      <c r="A33" s="1">
        <v>22</v>
      </c>
      <c r="B33" s="5" t="s">
        <v>572</v>
      </c>
      <c r="C33" s="1" t="s">
        <v>573</v>
      </c>
      <c r="D33" s="5" t="s">
        <v>8</v>
      </c>
      <c r="E33" s="5" t="s">
        <v>574</v>
      </c>
      <c r="F33" s="5" t="s">
        <v>222</v>
      </c>
      <c r="G33" s="8">
        <v>7.8</v>
      </c>
      <c r="H33" s="8"/>
      <c r="I33" s="8">
        <v>8</v>
      </c>
      <c r="J33" s="8"/>
      <c r="K33" s="8">
        <v>7</v>
      </c>
      <c r="L33" s="8"/>
      <c r="M33" s="8">
        <v>6.5</v>
      </c>
      <c r="N33" s="8"/>
      <c r="O33" s="8">
        <v>8.1999999999999993</v>
      </c>
      <c r="P33" s="8"/>
      <c r="Q33" s="8">
        <v>6.3</v>
      </c>
      <c r="R33" s="8"/>
      <c r="S33" s="9">
        <f t="shared" si="3"/>
        <v>7.1833333333333327</v>
      </c>
      <c r="U33" s="8">
        <v>6.5</v>
      </c>
      <c r="V33" s="8"/>
      <c r="W33" s="8">
        <v>7</v>
      </c>
      <c r="X33" s="8"/>
      <c r="Y33" s="8">
        <v>6.5</v>
      </c>
      <c r="Z33" s="8"/>
      <c r="AA33" s="8">
        <v>6</v>
      </c>
      <c r="AB33" s="8"/>
      <c r="AC33" s="8">
        <v>8.3000000000000007</v>
      </c>
      <c r="AD33" s="8"/>
      <c r="AE33" s="8">
        <v>8.6999999999999993</v>
      </c>
      <c r="AF33" s="8"/>
      <c r="AG33" s="8">
        <v>6.7</v>
      </c>
      <c r="AH33" s="8"/>
      <c r="AI33" s="8">
        <v>7</v>
      </c>
      <c r="AJ33" s="8"/>
      <c r="AK33" s="8">
        <v>6</v>
      </c>
      <c r="AL33" s="8"/>
      <c r="AM33" s="9">
        <f t="shared" si="4"/>
        <v>7.04</v>
      </c>
      <c r="AO33" s="8">
        <v>5.4</v>
      </c>
      <c r="AP33" s="8"/>
      <c r="AQ33" s="8"/>
      <c r="AR33" s="8">
        <v>7.7</v>
      </c>
      <c r="AS33" s="8"/>
      <c r="AT33" s="8">
        <v>7.9</v>
      </c>
      <c r="AU33" s="8">
        <v>7</v>
      </c>
      <c r="AV33" s="8"/>
      <c r="AW33" s="8">
        <v>6.2</v>
      </c>
      <c r="AX33" s="8"/>
      <c r="AY33" s="8">
        <v>6.7</v>
      </c>
      <c r="AZ33" s="8"/>
      <c r="BA33" s="8">
        <v>6.5</v>
      </c>
      <c r="BB33" s="8"/>
      <c r="BC33" s="8"/>
      <c r="BD33" s="8">
        <v>7.3</v>
      </c>
      <c r="BE33" s="8">
        <v>6.4</v>
      </c>
      <c r="BF33" s="8"/>
      <c r="BG33" s="9">
        <f t="shared" si="5"/>
        <v>6.69</v>
      </c>
      <c r="BH33" s="1" t="s">
        <v>79</v>
      </c>
      <c r="BI33" s="8">
        <v>5.8</v>
      </c>
      <c r="BJ33" s="8"/>
      <c r="BK33" s="8">
        <v>8.3000000000000007</v>
      </c>
      <c r="BL33" s="8"/>
      <c r="BM33" s="8">
        <v>7</v>
      </c>
      <c r="BN33" s="8"/>
      <c r="BO33" s="8"/>
      <c r="BP33" s="8">
        <v>7.8</v>
      </c>
      <c r="BQ33" s="8"/>
      <c r="BR33" s="8">
        <v>7</v>
      </c>
      <c r="BS33" s="8">
        <v>8.1999999999999993</v>
      </c>
      <c r="BT33" s="8"/>
      <c r="BU33" s="8">
        <v>6.5</v>
      </c>
      <c r="BV33" s="8"/>
      <c r="BW33" s="8"/>
      <c r="BX33" s="8">
        <v>7.2</v>
      </c>
      <c r="BY33" s="8">
        <v>8.8000000000000007</v>
      </c>
      <c r="BZ33" s="8"/>
      <c r="CA33" s="8">
        <v>7.7</v>
      </c>
      <c r="CB33" s="8"/>
      <c r="CC33" s="9">
        <f t="shared" si="0"/>
        <v>7.27</v>
      </c>
      <c r="CD33" s="1" t="s">
        <v>79</v>
      </c>
      <c r="CE33" s="8"/>
      <c r="CF33" s="8">
        <v>6.3</v>
      </c>
      <c r="CG33" s="8">
        <v>8.3000000000000007</v>
      </c>
      <c r="CH33" s="8"/>
      <c r="CI33" s="8">
        <v>8.3000000000000007</v>
      </c>
      <c r="CJ33" s="8"/>
      <c r="CK33" s="8">
        <v>7.1</v>
      </c>
      <c r="CL33" s="8"/>
      <c r="CM33" s="8">
        <v>7.3</v>
      </c>
      <c r="CN33" s="8"/>
      <c r="CO33" s="8">
        <v>6.4</v>
      </c>
      <c r="CP33" s="8"/>
      <c r="CQ33" s="8">
        <v>8.4</v>
      </c>
      <c r="CR33" s="8"/>
      <c r="CS33" s="8">
        <v>7.3</v>
      </c>
      <c r="CT33" s="8"/>
      <c r="CU33" s="9">
        <f t="shared" si="6"/>
        <v>7.31</v>
      </c>
      <c r="CV33" s="1" t="s">
        <v>79</v>
      </c>
      <c r="CW33" s="8">
        <v>8</v>
      </c>
      <c r="CX33" s="8"/>
      <c r="CY33" s="8">
        <v>8.4</v>
      </c>
      <c r="CZ33" s="8"/>
      <c r="DA33" s="8"/>
      <c r="DB33" s="8">
        <v>8.6999999999999993</v>
      </c>
      <c r="DC33" s="8">
        <v>6.3</v>
      </c>
      <c r="DD33" s="8"/>
      <c r="DE33" s="8">
        <v>6.7</v>
      </c>
      <c r="DF33" s="8"/>
      <c r="DG33" s="8">
        <v>7.7</v>
      </c>
      <c r="DH33" s="8"/>
      <c r="DI33" s="8">
        <v>8.4</v>
      </c>
      <c r="DJ33" s="8"/>
      <c r="DK33" s="8">
        <v>7.9</v>
      </c>
      <c r="DL33" s="8"/>
      <c r="DM33" s="8">
        <v>7</v>
      </c>
      <c r="DN33" s="8"/>
      <c r="DO33" s="8">
        <v>6.3</v>
      </c>
      <c r="DP33" s="8"/>
      <c r="DQ33" s="9">
        <f t="shared" si="1"/>
        <v>7.5</v>
      </c>
      <c r="DR33" s="1" t="s">
        <v>79</v>
      </c>
      <c r="DS33" s="8">
        <v>7.5</v>
      </c>
      <c r="DT33" s="8"/>
      <c r="DU33" s="8">
        <v>6.3</v>
      </c>
      <c r="DV33" s="8"/>
      <c r="DW33" s="8">
        <v>7.4</v>
      </c>
      <c r="DX33" s="8"/>
      <c r="DY33" s="8">
        <v>6</v>
      </c>
      <c r="DZ33" s="8"/>
      <c r="EA33" s="8">
        <v>6.2</v>
      </c>
      <c r="EB33" s="8"/>
      <c r="EC33" s="8">
        <v>7.2</v>
      </c>
      <c r="ED33" s="8"/>
      <c r="EE33" s="8">
        <v>7.7</v>
      </c>
      <c r="EF33" s="8"/>
      <c r="EG33" s="9">
        <f t="shared" si="2"/>
        <v>6.66</v>
      </c>
    </row>
  </sheetData>
  <mergeCells count="197">
    <mergeCell ref="F9:F11"/>
    <mergeCell ref="A9:A11"/>
    <mergeCell ref="B9:B11"/>
    <mergeCell ref="C9:C11"/>
    <mergeCell ref="D9:D11"/>
    <mergeCell ref="E9:E11"/>
    <mergeCell ref="EE10:EF10"/>
    <mergeCell ref="EE9:EF9"/>
    <mergeCell ref="EE8:EF8"/>
    <mergeCell ref="EH9:EH11"/>
    <mergeCell ref="DS7:EH7"/>
    <mergeCell ref="EA10:EB10"/>
    <mergeCell ref="EA9:EB9"/>
    <mergeCell ref="EA8:EB8"/>
    <mergeCell ref="EC10:ED10"/>
    <mergeCell ref="EC9:ED9"/>
    <mergeCell ref="EC8:ED8"/>
    <mergeCell ref="DW10:DX10"/>
    <mergeCell ref="DW9:DX9"/>
    <mergeCell ref="DW8:DX8"/>
    <mergeCell ref="DY10:DZ10"/>
    <mergeCell ref="DY9:DZ9"/>
    <mergeCell ref="DY8:DZ8"/>
    <mergeCell ref="DR9:DR11"/>
    <mergeCell ref="CW7:DR7"/>
    <mergeCell ref="DS10:DT10"/>
    <mergeCell ref="DS9:DT9"/>
    <mergeCell ref="DS8:DT8"/>
    <mergeCell ref="DU10:DV10"/>
    <mergeCell ref="DU9:DV9"/>
    <mergeCell ref="DU8:DV8"/>
    <mergeCell ref="DM10:DN10"/>
    <mergeCell ref="DM9:DN9"/>
    <mergeCell ref="DM8:DN8"/>
    <mergeCell ref="DO10:DP10"/>
    <mergeCell ref="DO9:DP9"/>
    <mergeCell ref="DO8:DP8"/>
    <mergeCell ref="DI10:DJ10"/>
    <mergeCell ref="DI9:DJ9"/>
    <mergeCell ref="DI8:DJ8"/>
    <mergeCell ref="DK10:DL10"/>
    <mergeCell ref="DK9:DL9"/>
    <mergeCell ref="DK8:DL8"/>
    <mergeCell ref="DE10:DF10"/>
    <mergeCell ref="DE9:DF9"/>
    <mergeCell ref="DE8:DF8"/>
    <mergeCell ref="DG10:DH10"/>
    <mergeCell ref="DG9:DH9"/>
    <mergeCell ref="DG8:DH8"/>
    <mergeCell ref="DA10:DB10"/>
    <mergeCell ref="DA9:DB9"/>
    <mergeCell ref="DA8:DB8"/>
    <mergeCell ref="DC10:DD10"/>
    <mergeCell ref="DC9:DD9"/>
    <mergeCell ref="DC8:DD8"/>
    <mergeCell ref="CV9:CV11"/>
    <mergeCell ref="CE7:CV7"/>
    <mergeCell ref="CW10:CX10"/>
    <mergeCell ref="CW9:CX9"/>
    <mergeCell ref="CW8:CX8"/>
    <mergeCell ref="CY10:CZ10"/>
    <mergeCell ref="CY9:CZ9"/>
    <mergeCell ref="CY8:CZ8"/>
    <mergeCell ref="CQ10:CR10"/>
    <mergeCell ref="CQ9:CR9"/>
    <mergeCell ref="CQ8:CR8"/>
    <mergeCell ref="CS10:CT10"/>
    <mergeCell ref="CS9:CT9"/>
    <mergeCell ref="CS8:CT8"/>
    <mergeCell ref="CM10:CN10"/>
    <mergeCell ref="CM9:CN9"/>
    <mergeCell ref="CM8:CN8"/>
    <mergeCell ref="CO10:CP10"/>
    <mergeCell ref="CO9:CP9"/>
    <mergeCell ref="CO8:CP8"/>
    <mergeCell ref="CI10:CJ10"/>
    <mergeCell ref="CI9:CJ9"/>
    <mergeCell ref="CI8:CJ8"/>
    <mergeCell ref="CK10:CL10"/>
    <mergeCell ref="CK9:CL9"/>
    <mergeCell ref="CK8:CL8"/>
    <mergeCell ref="CD9:CD11"/>
    <mergeCell ref="BI7:CD7"/>
    <mergeCell ref="CE10:CF10"/>
    <mergeCell ref="CE9:CF9"/>
    <mergeCell ref="CE8:CF8"/>
    <mergeCell ref="CG10:CH10"/>
    <mergeCell ref="CG9:CH9"/>
    <mergeCell ref="CG8:CH8"/>
    <mergeCell ref="BY10:BZ10"/>
    <mergeCell ref="BY9:BZ9"/>
    <mergeCell ref="BY8:BZ8"/>
    <mergeCell ref="CA10:CB10"/>
    <mergeCell ref="CA9:CB9"/>
    <mergeCell ref="CA8:CB8"/>
    <mergeCell ref="BU10:BV10"/>
    <mergeCell ref="BU9:BV9"/>
    <mergeCell ref="BU8:BV8"/>
    <mergeCell ref="BW10:BX10"/>
    <mergeCell ref="BW9:BX9"/>
    <mergeCell ref="BW8:BX8"/>
    <mergeCell ref="BQ10:BR10"/>
    <mergeCell ref="BQ9:BR9"/>
    <mergeCell ref="BQ8:BR8"/>
    <mergeCell ref="BS10:BT10"/>
    <mergeCell ref="BS9:BT9"/>
    <mergeCell ref="BS8:BT8"/>
    <mergeCell ref="BM10:BN10"/>
    <mergeCell ref="BM9:BN9"/>
    <mergeCell ref="BM8:BN8"/>
    <mergeCell ref="BO10:BP10"/>
    <mergeCell ref="BO9:BP9"/>
    <mergeCell ref="BO8:BP8"/>
    <mergeCell ref="BH9:BH11"/>
    <mergeCell ref="AO7:BH7"/>
    <mergeCell ref="BI10:BJ10"/>
    <mergeCell ref="BI9:BJ9"/>
    <mergeCell ref="BI8:BJ8"/>
    <mergeCell ref="BK10:BL10"/>
    <mergeCell ref="BK9:BL9"/>
    <mergeCell ref="BK8:BL8"/>
    <mergeCell ref="BC10:BD10"/>
    <mergeCell ref="BC9:BD9"/>
    <mergeCell ref="BC8:BD8"/>
    <mergeCell ref="BE10:BF10"/>
    <mergeCell ref="BE9:BF9"/>
    <mergeCell ref="BE8:BF8"/>
    <mergeCell ref="AY10:AZ10"/>
    <mergeCell ref="AY9:AZ9"/>
    <mergeCell ref="AY8:AZ8"/>
    <mergeCell ref="BA10:BB10"/>
    <mergeCell ref="BA9:BB9"/>
    <mergeCell ref="BA8:BB8"/>
    <mergeCell ref="AU10:AV10"/>
    <mergeCell ref="AU9:AV9"/>
    <mergeCell ref="AU8:AV8"/>
    <mergeCell ref="AW10:AX10"/>
    <mergeCell ref="AW9:AX9"/>
    <mergeCell ref="AW8:AX8"/>
    <mergeCell ref="AQ10:AR10"/>
    <mergeCell ref="AQ9:AR9"/>
    <mergeCell ref="AQ8:AR8"/>
    <mergeCell ref="AS10:AT10"/>
    <mergeCell ref="AS9:AT9"/>
    <mergeCell ref="AS8:AT8"/>
    <mergeCell ref="AK10:AL10"/>
    <mergeCell ref="AK9:AL9"/>
    <mergeCell ref="AK8:AL8"/>
    <mergeCell ref="AN9:AN11"/>
    <mergeCell ref="AC10:AD10"/>
    <mergeCell ref="AC9:AD9"/>
    <mergeCell ref="AC8:AD8"/>
    <mergeCell ref="AE10:AF10"/>
    <mergeCell ref="AE9:AF9"/>
    <mergeCell ref="AE8:AF8"/>
    <mergeCell ref="Y10:Z10"/>
    <mergeCell ref="Y9:Z9"/>
    <mergeCell ref="Y8:Z8"/>
    <mergeCell ref="AA10:AB10"/>
    <mergeCell ref="AA9:AB9"/>
    <mergeCell ref="AA8:AB8"/>
    <mergeCell ref="AO10:AP10"/>
    <mergeCell ref="AO9:AP9"/>
    <mergeCell ref="AO8:AP8"/>
    <mergeCell ref="AG10:AH10"/>
    <mergeCell ref="AG9:AH9"/>
    <mergeCell ref="AG8:AH8"/>
    <mergeCell ref="AI10:AJ10"/>
    <mergeCell ref="AI9:AJ9"/>
    <mergeCell ref="AI8:AJ8"/>
    <mergeCell ref="G7:T7"/>
    <mergeCell ref="U10:V10"/>
    <mergeCell ref="U9:V9"/>
    <mergeCell ref="U8:V8"/>
    <mergeCell ref="W10:X10"/>
    <mergeCell ref="W9:X9"/>
    <mergeCell ref="W8:X8"/>
    <mergeCell ref="O10:P10"/>
    <mergeCell ref="O9:P9"/>
    <mergeCell ref="O8:P8"/>
    <mergeCell ref="Q10:R10"/>
    <mergeCell ref="Q9:R9"/>
    <mergeCell ref="Q8:R8"/>
    <mergeCell ref="K10:L10"/>
    <mergeCell ref="K9:L9"/>
    <mergeCell ref="K8:L8"/>
    <mergeCell ref="M10:N10"/>
    <mergeCell ref="M9:N9"/>
    <mergeCell ref="M8:N8"/>
    <mergeCell ref="G10:H10"/>
    <mergeCell ref="G9:H9"/>
    <mergeCell ref="G8:H8"/>
    <mergeCell ref="I10:J10"/>
    <mergeCell ref="U7:AN7"/>
    <mergeCell ref="I9:J9"/>
    <mergeCell ref="I8:J8"/>
    <mergeCell ref="T9:T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CL13"/>
  <sheetViews>
    <sheetView tabSelected="1" workbookViewId="0">
      <selection activeCell="A9" sqref="A9:A11"/>
    </sheetView>
  </sheetViews>
  <sheetFormatPr defaultRowHeight="14.25" x14ac:dyDescent="0.2"/>
  <cols>
    <col min="1" max="1" width="5" style="1" bestFit="1" customWidth="1"/>
    <col min="2" max="2" width="10.140625" style="1" bestFit="1" customWidth="1"/>
    <col min="3" max="3" width="15.28515625" style="1" bestFit="1" customWidth="1"/>
    <col min="4" max="4" width="5.42578125" style="1" bestFit="1" customWidth="1"/>
    <col min="5" max="5" width="11.5703125" style="1" bestFit="1" customWidth="1"/>
    <col min="6" max="6" width="10.42578125" style="1" bestFit="1" customWidth="1"/>
    <col min="7" max="7" width="4" style="1" bestFit="1" customWidth="1"/>
    <col min="8" max="8" width="3.85546875" style="1" bestFit="1" customWidth="1"/>
    <col min="9" max="9" width="7.28515625" style="1" bestFit="1" customWidth="1"/>
    <col min="10" max="10" width="3.85546875" style="1" bestFit="1" customWidth="1"/>
    <col min="11" max="11" width="4" style="1" bestFit="1" customWidth="1"/>
    <col min="12" max="12" width="3.85546875" style="1" bestFit="1" customWidth="1"/>
    <col min="13" max="13" width="4" style="1" bestFit="1" customWidth="1"/>
    <col min="14" max="14" width="3.85546875" style="1" bestFit="1" customWidth="1"/>
    <col min="15" max="15" width="4" style="1" bestFit="1" customWidth="1"/>
    <col min="16" max="16" width="3.85546875" style="1" bestFit="1" customWidth="1"/>
    <col min="17" max="17" width="4" style="1" bestFit="1" customWidth="1"/>
    <col min="18" max="18" width="3.85546875" style="1" bestFit="1" customWidth="1"/>
    <col min="19" max="19" width="4" style="1" bestFit="1" customWidth="1"/>
    <col min="20" max="20" width="3.85546875" style="1" bestFit="1" customWidth="1"/>
    <col min="21" max="21" width="4" style="1" bestFit="1" customWidth="1"/>
    <col min="22" max="22" width="3.85546875" style="1" bestFit="1" customWidth="1"/>
    <col min="23" max="23" width="4" style="1" bestFit="1" customWidth="1"/>
    <col min="24" max="24" width="3.85546875" style="1" bestFit="1" customWidth="1"/>
    <col min="25" max="25" width="4" style="1" bestFit="1" customWidth="1"/>
    <col min="26" max="26" width="3.85546875" style="1" bestFit="1" customWidth="1"/>
    <col min="27" max="27" width="4" style="1" bestFit="1" customWidth="1"/>
    <col min="28" max="28" width="3.85546875" style="1" bestFit="1" customWidth="1"/>
    <col min="29" max="29" width="7.28515625" style="1" bestFit="1" customWidth="1"/>
    <col min="30" max="30" width="3.85546875" style="1" bestFit="1" customWidth="1"/>
    <col min="31" max="31" width="4" style="1" bestFit="1" customWidth="1"/>
    <col min="32" max="32" width="3.85546875" style="1" bestFit="1" customWidth="1"/>
    <col min="33" max="33" width="4" style="1" bestFit="1" customWidth="1"/>
    <col min="34" max="34" width="3.85546875" style="1" bestFit="1" customWidth="1"/>
    <col min="35" max="35" width="4" style="1" bestFit="1" customWidth="1"/>
    <col min="36" max="36" width="3.85546875" style="1" bestFit="1" customWidth="1"/>
    <col min="37" max="37" width="4" style="1" bestFit="1" customWidth="1"/>
    <col min="38" max="38" width="3.85546875" style="1" bestFit="1" customWidth="1"/>
    <col min="39" max="39" width="4" style="1" bestFit="1" customWidth="1"/>
    <col min="40" max="40" width="3.85546875" style="1" bestFit="1" customWidth="1"/>
    <col min="41" max="41" width="4" style="1" bestFit="1" customWidth="1"/>
    <col min="42" max="42" width="3.85546875" style="1" bestFit="1" customWidth="1"/>
    <col min="43" max="43" width="4" style="1" bestFit="1" customWidth="1"/>
    <col min="44" max="44" width="3.85546875" style="1" bestFit="1" customWidth="1"/>
    <col min="45" max="45" width="7.28515625" style="1" bestFit="1" customWidth="1"/>
    <col min="46" max="46" width="3.85546875" style="1" bestFit="1" customWidth="1"/>
    <col min="47" max="47" width="4" style="1" bestFit="1" customWidth="1"/>
    <col min="48" max="48" width="3.85546875" style="1" bestFit="1" customWidth="1"/>
    <col min="49" max="49" width="7.28515625" style="1" bestFit="1" customWidth="1"/>
    <col min="50" max="50" width="3.85546875" style="1" bestFit="1" customWidth="1"/>
    <col min="51" max="51" width="4" style="1" bestFit="1" customWidth="1"/>
    <col min="52" max="52" width="3.85546875" style="1" bestFit="1" customWidth="1"/>
    <col min="53" max="53" width="4" style="1" bestFit="1" customWidth="1"/>
    <col min="54" max="54" width="3.85546875" style="1" bestFit="1" customWidth="1"/>
    <col min="55" max="55" width="4" style="1" bestFit="1" customWidth="1"/>
    <col min="56" max="56" width="3.85546875" style="1" bestFit="1" customWidth="1"/>
    <col min="57" max="57" width="4" style="1" bestFit="1" customWidth="1"/>
    <col min="58" max="58" width="3.85546875" style="1" bestFit="1" customWidth="1"/>
    <col min="59" max="59" width="4" style="1" bestFit="1" customWidth="1"/>
    <col min="60" max="60" width="3.85546875" style="1" bestFit="1" customWidth="1"/>
    <col min="61" max="61" width="4" style="1" bestFit="1" customWidth="1"/>
    <col min="62" max="62" width="3.85546875" style="1" bestFit="1" customWidth="1"/>
    <col min="63" max="63" width="4" style="1" bestFit="1" customWidth="1"/>
    <col min="64" max="64" width="3.85546875" style="1" bestFit="1" customWidth="1"/>
    <col min="65" max="65" width="4" style="1" bestFit="1" customWidth="1"/>
    <col min="66" max="66" width="3.85546875" style="1" bestFit="1" customWidth="1"/>
    <col min="67" max="67" width="7.28515625" style="1" bestFit="1" customWidth="1"/>
    <col min="68" max="68" width="3.85546875" style="1" bestFit="1" customWidth="1"/>
    <col min="69" max="69" width="4" style="1" bestFit="1" customWidth="1"/>
    <col min="70" max="70" width="3.85546875" style="1" bestFit="1" customWidth="1"/>
    <col min="71" max="71" width="4" style="1" bestFit="1" customWidth="1"/>
    <col min="72" max="72" width="3.85546875" style="1" bestFit="1" customWidth="1"/>
    <col min="73" max="73" width="4" style="1" bestFit="1" customWidth="1"/>
    <col min="74" max="74" width="3.85546875" style="1" bestFit="1" customWidth="1"/>
    <col min="75" max="75" width="4" style="1" bestFit="1" customWidth="1"/>
    <col min="76" max="76" width="3.85546875" style="1" bestFit="1" customWidth="1"/>
    <col min="77" max="77" width="4" style="1" bestFit="1" customWidth="1"/>
    <col min="78" max="78" width="3.85546875" style="1" bestFit="1" customWidth="1"/>
    <col min="79" max="79" width="4" style="1" bestFit="1" customWidth="1"/>
    <col min="80" max="80" width="3.85546875" style="1" bestFit="1" customWidth="1"/>
    <col min="81" max="81" width="4" style="1" bestFit="1" customWidth="1"/>
    <col min="82" max="82" width="3.85546875" style="1" bestFit="1" customWidth="1"/>
    <col min="83" max="83" width="4" style="1" bestFit="1" customWidth="1"/>
    <col min="84" max="84" width="3.85546875" style="1" bestFit="1" customWidth="1"/>
    <col min="85" max="85" width="7.28515625" style="1" bestFit="1" customWidth="1"/>
    <col min="86" max="86" width="3.85546875" style="1" bestFit="1" customWidth="1"/>
    <col min="87" max="87" width="4" style="1" bestFit="1" customWidth="1"/>
    <col min="88" max="88" width="3.85546875" style="1" bestFit="1" customWidth="1"/>
    <col min="89" max="89" width="7.28515625" style="1" bestFit="1" customWidth="1"/>
    <col min="90" max="90" width="3.85546875" style="1" bestFit="1" customWidth="1"/>
    <col min="91" max="16384" width="9.140625" style="1"/>
  </cols>
  <sheetData>
    <row r="6" spans="1:90" x14ac:dyDescent="0.2">
      <c r="A6" s="1" t="s">
        <v>0</v>
      </c>
      <c r="B6" s="1">
        <v>209161</v>
      </c>
    </row>
    <row r="7" spans="1:90" x14ac:dyDescent="0.2">
      <c r="G7" s="53" t="s">
        <v>77</v>
      </c>
      <c r="H7" s="53"/>
      <c r="I7" s="53"/>
      <c r="J7" s="53"/>
      <c r="K7" s="53" t="s">
        <v>93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 t="s">
        <v>112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 t="s">
        <v>131</v>
      </c>
      <c r="AV7" s="53"/>
      <c r="AW7" s="53"/>
      <c r="AX7" s="53"/>
      <c r="AY7" s="53" t="s">
        <v>152</v>
      </c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 t="s">
        <v>169</v>
      </c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188</v>
      </c>
      <c r="CJ7" s="53"/>
      <c r="CK7" s="53"/>
      <c r="CL7" s="53"/>
    </row>
    <row r="8" spans="1:90" s="3" customFormat="1" x14ac:dyDescent="0.2">
      <c r="G8" s="50" t="s">
        <v>108</v>
      </c>
      <c r="H8" s="50"/>
      <c r="K8" s="50" t="s">
        <v>578</v>
      </c>
      <c r="L8" s="50"/>
      <c r="M8" s="50" t="s">
        <v>580</v>
      </c>
      <c r="N8" s="50"/>
      <c r="O8" s="50" t="s">
        <v>102</v>
      </c>
      <c r="P8" s="50"/>
      <c r="Q8" s="50" t="s">
        <v>191</v>
      </c>
      <c r="R8" s="50"/>
      <c r="S8" s="50" t="s">
        <v>195</v>
      </c>
      <c r="T8" s="50"/>
      <c r="U8" s="50" t="s">
        <v>176</v>
      </c>
      <c r="V8" s="50"/>
      <c r="W8" s="50" t="s">
        <v>159</v>
      </c>
      <c r="X8" s="50"/>
      <c r="Y8" s="50" t="s">
        <v>161</v>
      </c>
      <c r="Z8" s="50"/>
      <c r="AA8" s="50" t="s">
        <v>165</v>
      </c>
      <c r="AB8" s="50"/>
      <c r="AE8" s="50" t="s">
        <v>121</v>
      </c>
      <c r="AF8" s="50"/>
      <c r="AG8" s="50" t="s">
        <v>157</v>
      </c>
      <c r="AH8" s="50"/>
      <c r="AI8" s="50" t="s">
        <v>174</v>
      </c>
      <c r="AJ8" s="50"/>
      <c r="AK8" s="50" t="s">
        <v>193</v>
      </c>
      <c r="AL8" s="50"/>
      <c r="AM8" s="50" t="s">
        <v>123</v>
      </c>
      <c r="AN8" s="50"/>
      <c r="AO8" s="50" t="s">
        <v>163</v>
      </c>
      <c r="AP8" s="50"/>
      <c r="AQ8" s="50" t="s">
        <v>207</v>
      </c>
      <c r="AR8" s="50"/>
      <c r="AU8" s="50" t="s">
        <v>205</v>
      </c>
      <c r="AV8" s="50"/>
      <c r="AY8" s="50" t="s">
        <v>96</v>
      </c>
      <c r="AZ8" s="50"/>
      <c r="BA8" s="50" t="s">
        <v>82</v>
      </c>
      <c r="BB8" s="50"/>
      <c r="BC8" s="50" t="s">
        <v>88</v>
      </c>
      <c r="BD8" s="50"/>
      <c r="BE8" s="50" t="s">
        <v>199</v>
      </c>
      <c r="BF8" s="50"/>
      <c r="BG8" s="50" t="s">
        <v>127</v>
      </c>
      <c r="BH8" s="50"/>
      <c r="BI8" s="50" t="s">
        <v>201</v>
      </c>
      <c r="BJ8" s="50"/>
      <c r="BK8" s="50" t="s">
        <v>167</v>
      </c>
      <c r="BL8" s="50"/>
      <c r="BM8" s="50" t="s">
        <v>129</v>
      </c>
      <c r="BN8" s="50"/>
      <c r="BQ8" s="50" t="s">
        <v>134</v>
      </c>
      <c r="BR8" s="50"/>
      <c r="BS8" s="50" t="s">
        <v>170</v>
      </c>
      <c r="BT8" s="50"/>
      <c r="BU8" s="50" t="s">
        <v>189</v>
      </c>
      <c r="BV8" s="50"/>
      <c r="BW8" s="50" t="s">
        <v>144</v>
      </c>
      <c r="BX8" s="50"/>
      <c r="BY8" s="50" t="s">
        <v>178</v>
      </c>
      <c r="BZ8" s="50"/>
      <c r="CA8" s="50" t="s">
        <v>180</v>
      </c>
      <c r="CB8" s="50"/>
      <c r="CC8" s="50" t="s">
        <v>184</v>
      </c>
      <c r="CD8" s="50"/>
      <c r="CE8" s="50" t="s">
        <v>186</v>
      </c>
      <c r="CF8" s="50"/>
      <c r="CI8" s="50" t="s">
        <v>140</v>
      </c>
      <c r="CJ8" s="50"/>
    </row>
    <row r="9" spans="1:90" ht="54.75" customHeight="1" x14ac:dyDescent="0.2">
      <c r="A9" s="51" t="s">
        <v>209</v>
      </c>
      <c r="B9" s="51" t="s">
        <v>210</v>
      </c>
      <c r="C9" s="51" t="s">
        <v>211</v>
      </c>
      <c r="D9" s="51" t="s">
        <v>212</v>
      </c>
      <c r="E9" s="51" t="s">
        <v>213</v>
      </c>
      <c r="F9" s="51" t="s">
        <v>214</v>
      </c>
      <c r="G9" s="49" t="s">
        <v>109</v>
      </c>
      <c r="H9" s="49"/>
      <c r="I9" s="4" t="s">
        <v>92</v>
      </c>
      <c r="J9" s="52" t="s">
        <v>79</v>
      </c>
      <c r="K9" s="49" t="s">
        <v>579</v>
      </c>
      <c r="L9" s="49"/>
      <c r="M9" s="49" t="s">
        <v>143</v>
      </c>
      <c r="N9" s="49"/>
      <c r="O9" s="49" t="s">
        <v>103</v>
      </c>
      <c r="P9" s="49"/>
      <c r="Q9" s="49" t="s">
        <v>192</v>
      </c>
      <c r="R9" s="49"/>
      <c r="S9" s="49" t="s">
        <v>196</v>
      </c>
      <c r="T9" s="49"/>
      <c r="U9" s="49" t="s">
        <v>177</v>
      </c>
      <c r="V9" s="49"/>
      <c r="W9" s="49" t="s">
        <v>160</v>
      </c>
      <c r="X9" s="49"/>
      <c r="Y9" s="49" t="s">
        <v>162</v>
      </c>
      <c r="Z9" s="49"/>
      <c r="AA9" s="49" t="s">
        <v>166</v>
      </c>
      <c r="AB9" s="49"/>
      <c r="AC9" s="4" t="s">
        <v>92</v>
      </c>
      <c r="AD9" s="52" t="s">
        <v>79</v>
      </c>
      <c r="AE9" s="49" t="s">
        <v>122</v>
      </c>
      <c r="AF9" s="49"/>
      <c r="AG9" s="49" t="s">
        <v>158</v>
      </c>
      <c r="AH9" s="49"/>
      <c r="AI9" s="49" t="s">
        <v>175</v>
      </c>
      <c r="AJ9" s="49"/>
      <c r="AK9" s="49" t="s">
        <v>194</v>
      </c>
      <c r="AL9" s="49"/>
      <c r="AM9" s="49" t="s">
        <v>124</v>
      </c>
      <c r="AN9" s="49"/>
      <c r="AO9" s="49" t="s">
        <v>164</v>
      </c>
      <c r="AP9" s="49"/>
      <c r="AQ9" s="49" t="s">
        <v>208</v>
      </c>
      <c r="AR9" s="49"/>
      <c r="AS9" s="4" t="s">
        <v>92</v>
      </c>
      <c r="AT9" s="52" t="s">
        <v>79</v>
      </c>
      <c r="AU9" s="49" t="s">
        <v>206</v>
      </c>
      <c r="AV9" s="49"/>
      <c r="AW9" s="4" t="s">
        <v>92</v>
      </c>
      <c r="AX9" s="52" t="s">
        <v>79</v>
      </c>
      <c r="AY9" s="49" t="s">
        <v>97</v>
      </c>
      <c r="AZ9" s="49"/>
      <c r="BA9" s="49" t="s">
        <v>83</v>
      </c>
      <c r="BB9" s="49"/>
      <c r="BC9" s="49" t="s">
        <v>89</v>
      </c>
      <c r="BD9" s="49"/>
      <c r="BE9" s="49" t="s">
        <v>200</v>
      </c>
      <c r="BF9" s="49"/>
      <c r="BG9" s="49" t="s">
        <v>128</v>
      </c>
      <c r="BH9" s="49"/>
      <c r="BI9" s="49" t="s">
        <v>202</v>
      </c>
      <c r="BJ9" s="49"/>
      <c r="BK9" s="49" t="s">
        <v>168</v>
      </c>
      <c r="BL9" s="49"/>
      <c r="BM9" s="49" t="s">
        <v>130</v>
      </c>
      <c r="BN9" s="49"/>
      <c r="BO9" s="4" t="s">
        <v>92</v>
      </c>
      <c r="BP9" s="52" t="s">
        <v>79</v>
      </c>
      <c r="BQ9" s="49" t="s">
        <v>135</v>
      </c>
      <c r="BR9" s="49"/>
      <c r="BS9" s="49" t="s">
        <v>171</v>
      </c>
      <c r="BT9" s="49"/>
      <c r="BU9" s="49" t="s">
        <v>190</v>
      </c>
      <c r="BV9" s="49"/>
      <c r="BW9" s="49" t="s">
        <v>145</v>
      </c>
      <c r="BX9" s="49"/>
      <c r="BY9" s="49" t="s">
        <v>179</v>
      </c>
      <c r="BZ9" s="49"/>
      <c r="CA9" s="49" t="s">
        <v>181</v>
      </c>
      <c r="CB9" s="49"/>
      <c r="CC9" s="49" t="s">
        <v>185</v>
      </c>
      <c r="CD9" s="49"/>
      <c r="CE9" s="49" t="s">
        <v>187</v>
      </c>
      <c r="CF9" s="49"/>
      <c r="CG9" s="4" t="s">
        <v>92</v>
      </c>
      <c r="CH9" s="52" t="s">
        <v>79</v>
      </c>
      <c r="CI9" s="49" t="s">
        <v>141</v>
      </c>
      <c r="CJ9" s="49"/>
      <c r="CK9" s="4" t="s">
        <v>92</v>
      </c>
      <c r="CL9" s="52" t="s">
        <v>79</v>
      </c>
    </row>
    <row r="10" spans="1:90" x14ac:dyDescent="0.2">
      <c r="A10" s="51"/>
      <c r="B10" s="51"/>
      <c r="C10" s="51"/>
      <c r="D10" s="51"/>
      <c r="E10" s="51"/>
      <c r="F10" s="51"/>
      <c r="G10" s="51">
        <v>3</v>
      </c>
      <c r="H10" s="51"/>
      <c r="I10" s="4">
        <v>3</v>
      </c>
      <c r="J10" s="52"/>
      <c r="K10" s="51">
        <v>2</v>
      </c>
      <c r="L10" s="51"/>
      <c r="M10" s="51">
        <v>2</v>
      </c>
      <c r="N10" s="51"/>
      <c r="O10" s="51">
        <v>3</v>
      </c>
      <c r="P10" s="51"/>
      <c r="Q10" s="51">
        <v>3</v>
      </c>
      <c r="R10" s="51"/>
      <c r="S10" s="51">
        <v>3</v>
      </c>
      <c r="T10" s="51"/>
      <c r="U10" s="51">
        <v>3</v>
      </c>
      <c r="V10" s="51"/>
      <c r="W10" s="51">
        <v>3</v>
      </c>
      <c r="X10" s="51"/>
      <c r="Y10" s="51">
        <v>3</v>
      </c>
      <c r="Z10" s="51"/>
      <c r="AA10" s="51">
        <v>2</v>
      </c>
      <c r="AB10" s="51"/>
      <c r="AC10" s="4">
        <v>24</v>
      </c>
      <c r="AD10" s="52"/>
      <c r="AE10" s="51">
        <v>3</v>
      </c>
      <c r="AF10" s="51"/>
      <c r="AG10" s="51">
        <v>3</v>
      </c>
      <c r="AH10" s="51"/>
      <c r="AI10" s="51">
        <v>3</v>
      </c>
      <c r="AJ10" s="51"/>
      <c r="AK10" s="51">
        <v>3</v>
      </c>
      <c r="AL10" s="51"/>
      <c r="AM10" s="51">
        <v>3</v>
      </c>
      <c r="AN10" s="51"/>
      <c r="AO10" s="51">
        <v>2</v>
      </c>
      <c r="AP10" s="51"/>
      <c r="AQ10" s="51">
        <v>3</v>
      </c>
      <c r="AR10" s="51"/>
      <c r="AS10" s="4">
        <v>20</v>
      </c>
      <c r="AT10" s="52"/>
      <c r="AU10" s="51">
        <v>5</v>
      </c>
      <c r="AV10" s="51"/>
      <c r="AW10" s="4">
        <v>5</v>
      </c>
      <c r="AX10" s="52"/>
      <c r="AY10" s="51">
        <v>2</v>
      </c>
      <c r="AZ10" s="51"/>
      <c r="BA10" s="51">
        <v>1</v>
      </c>
      <c r="BB10" s="51"/>
      <c r="BC10" s="51">
        <v>2</v>
      </c>
      <c r="BD10" s="51"/>
      <c r="BE10" s="51">
        <v>3</v>
      </c>
      <c r="BF10" s="51"/>
      <c r="BG10" s="51">
        <v>2</v>
      </c>
      <c r="BH10" s="51"/>
      <c r="BI10" s="51">
        <v>2</v>
      </c>
      <c r="BJ10" s="51"/>
      <c r="BK10" s="51">
        <v>2</v>
      </c>
      <c r="BL10" s="51"/>
      <c r="BM10" s="51">
        <v>3</v>
      </c>
      <c r="BN10" s="51"/>
      <c r="BO10" s="4">
        <v>16</v>
      </c>
      <c r="BP10" s="52"/>
      <c r="BQ10" s="51">
        <v>1</v>
      </c>
      <c r="BR10" s="51"/>
      <c r="BS10" s="51">
        <v>1</v>
      </c>
      <c r="BT10" s="51"/>
      <c r="BU10" s="51">
        <v>1</v>
      </c>
      <c r="BV10" s="51"/>
      <c r="BW10" s="51">
        <v>2</v>
      </c>
      <c r="BX10" s="51"/>
      <c r="BY10" s="51">
        <v>2</v>
      </c>
      <c r="BZ10" s="51"/>
      <c r="CA10" s="51">
        <v>2</v>
      </c>
      <c r="CB10" s="51"/>
      <c r="CC10" s="51">
        <v>2</v>
      </c>
      <c r="CD10" s="51"/>
      <c r="CE10" s="51">
        <v>2</v>
      </c>
      <c r="CF10" s="51"/>
      <c r="CG10" s="4">
        <v>10</v>
      </c>
      <c r="CH10" s="52"/>
      <c r="CI10" s="51">
        <v>2</v>
      </c>
      <c r="CJ10" s="51"/>
      <c r="CK10" s="4">
        <v>2</v>
      </c>
      <c r="CL10" s="52"/>
    </row>
    <row r="11" spans="1:90" x14ac:dyDescent="0.2">
      <c r="A11" s="51"/>
      <c r="B11" s="51"/>
      <c r="C11" s="51"/>
      <c r="D11" s="51"/>
      <c r="E11" s="51"/>
      <c r="F11" s="51"/>
      <c r="G11" s="1" t="s">
        <v>78</v>
      </c>
      <c r="H11" s="1" t="s">
        <v>79</v>
      </c>
      <c r="I11" s="4">
        <v>3</v>
      </c>
      <c r="J11" s="52"/>
      <c r="K11" s="1" t="s">
        <v>78</v>
      </c>
      <c r="L11" s="1" t="s">
        <v>79</v>
      </c>
      <c r="M11" s="1" t="s">
        <v>78</v>
      </c>
      <c r="N11" s="1" t="s">
        <v>79</v>
      </c>
      <c r="O11" s="1" t="s">
        <v>78</v>
      </c>
      <c r="P11" s="1" t="s">
        <v>79</v>
      </c>
      <c r="Q11" s="1" t="s">
        <v>78</v>
      </c>
      <c r="R11" s="1" t="s">
        <v>79</v>
      </c>
      <c r="S11" s="1" t="s">
        <v>78</v>
      </c>
      <c r="T11" s="1" t="s">
        <v>79</v>
      </c>
      <c r="U11" s="1" t="s">
        <v>78</v>
      </c>
      <c r="V11" s="1" t="s">
        <v>79</v>
      </c>
      <c r="W11" s="1" t="s">
        <v>78</v>
      </c>
      <c r="X11" s="1" t="s">
        <v>79</v>
      </c>
      <c r="Y11" s="1" t="s">
        <v>78</v>
      </c>
      <c r="Z11" s="1" t="s">
        <v>79</v>
      </c>
      <c r="AA11" s="1" t="s">
        <v>78</v>
      </c>
      <c r="AB11" s="1" t="s">
        <v>79</v>
      </c>
      <c r="AC11" s="4">
        <v>24</v>
      </c>
      <c r="AD11" s="52"/>
      <c r="AE11" s="1" t="s">
        <v>78</v>
      </c>
      <c r="AF11" s="1" t="s">
        <v>79</v>
      </c>
      <c r="AG11" s="1" t="s">
        <v>78</v>
      </c>
      <c r="AH11" s="1" t="s">
        <v>79</v>
      </c>
      <c r="AI11" s="1" t="s">
        <v>78</v>
      </c>
      <c r="AJ11" s="1" t="s">
        <v>79</v>
      </c>
      <c r="AK11" s="1" t="s">
        <v>78</v>
      </c>
      <c r="AL11" s="1" t="s">
        <v>79</v>
      </c>
      <c r="AM11" s="1" t="s">
        <v>78</v>
      </c>
      <c r="AN11" s="1" t="s">
        <v>79</v>
      </c>
      <c r="AO11" s="1" t="s">
        <v>78</v>
      </c>
      <c r="AP11" s="1" t="s">
        <v>79</v>
      </c>
      <c r="AQ11" s="1" t="s">
        <v>78</v>
      </c>
      <c r="AR11" s="1" t="s">
        <v>79</v>
      </c>
      <c r="AS11" s="4">
        <v>20</v>
      </c>
      <c r="AT11" s="52"/>
      <c r="AU11" s="1" t="s">
        <v>78</v>
      </c>
      <c r="AV11" s="1" t="s">
        <v>79</v>
      </c>
      <c r="AW11" s="4">
        <v>5</v>
      </c>
      <c r="AX11" s="52"/>
      <c r="AY11" s="1" t="s">
        <v>78</v>
      </c>
      <c r="AZ11" s="1" t="s">
        <v>79</v>
      </c>
      <c r="BA11" s="1" t="s">
        <v>78</v>
      </c>
      <c r="BB11" s="1" t="s">
        <v>79</v>
      </c>
      <c r="BC11" s="1" t="s">
        <v>78</v>
      </c>
      <c r="BD11" s="1" t="s">
        <v>79</v>
      </c>
      <c r="BE11" s="1" t="s">
        <v>78</v>
      </c>
      <c r="BF11" s="1" t="s">
        <v>79</v>
      </c>
      <c r="BG11" s="1" t="s">
        <v>78</v>
      </c>
      <c r="BH11" s="1" t="s">
        <v>79</v>
      </c>
      <c r="BI11" s="1" t="s">
        <v>78</v>
      </c>
      <c r="BJ11" s="1" t="s">
        <v>79</v>
      </c>
      <c r="BK11" s="1" t="s">
        <v>78</v>
      </c>
      <c r="BL11" s="1" t="s">
        <v>79</v>
      </c>
      <c r="BM11" s="1" t="s">
        <v>78</v>
      </c>
      <c r="BN11" s="1" t="s">
        <v>79</v>
      </c>
      <c r="BO11" s="4">
        <v>16</v>
      </c>
      <c r="BP11" s="52"/>
      <c r="BQ11" s="1" t="s">
        <v>78</v>
      </c>
      <c r="BR11" s="1" t="s">
        <v>79</v>
      </c>
      <c r="BS11" s="1" t="s">
        <v>78</v>
      </c>
      <c r="BT11" s="1" t="s">
        <v>79</v>
      </c>
      <c r="BU11" s="1" t="s">
        <v>78</v>
      </c>
      <c r="BV11" s="1" t="s">
        <v>79</v>
      </c>
      <c r="BW11" s="1" t="s">
        <v>78</v>
      </c>
      <c r="BX11" s="1" t="s">
        <v>79</v>
      </c>
      <c r="BY11" s="1" t="s">
        <v>78</v>
      </c>
      <c r="BZ11" s="1" t="s">
        <v>79</v>
      </c>
      <c r="CA11" s="1" t="s">
        <v>78</v>
      </c>
      <c r="CB11" s="1" t="s">
        <v>79</v>
      </c>
      <c r="CC11" s="1" t="s">
        <v>78</v>
      </c>
      <c r="CD11" s="1" t="s">
        <v>79</v>
      </c>
      <c r="CE11" s="1" t="s">
        <v>78</v>
      </c>
      <c r="CF11" s="1" t="s">
        <v>79</v>
      </c>
      <c r="CG11" s="4">
        <v>10</v>
      </c>
      <c r="CH11" s="52"/>
      <c r="CI11" s="1" t="s">
        <v>78</v>
      </c>
      <c r="CJ11" s="1" t="s">
        <v>79</v>
      </c>
      <c r="CK11" s="4">
        <v>2</v>
      </c>
      <c r="CL11" s="52"/>
    </row>
    <row r="12" spans="1:90" x14ac:dyDescent="0.2">
      <c r="A12" s="1">
        <v>1</v>
      </c>
      <c r="B12" s="5" t="s">
        <v>575</v>
      </c>
      <c r="C12" s="1" t="s">
        <v>576</v>
      </c>
      <c r="D12" s="5" t="s">
        <v>3</v>
      </c>
      <c r="E12" s="5" t="s">
        <v>577</v>
      </c>
      <c r="F12" s="5" t="s">
        <v>277</v>
      </c>
      <c r="G12" s="8">
        <v>7</v>
      </c>
      <c r="H12" s="8"/>
      <c r="I12" s="9">
        <f>ROUND(( MAX(G12:H12)*$G$10)/$I$11,2)</f>
        <v>7</v>
      </c>
      <c r="K12" s="8">
        <v>7.8</v>
      </c>
      <c r="L12" s="8"/>
      <c r="M12" s="8">
        <v>7.8</v>
      </c>
      <c r="N12" s="8"/>
      <c r="O12" s="6"/>
      <c r="P12" s="7"/>
      <c r="Q12" s="8">
        <v>6.5</v>
      </c>
      <c r="R12" s="8"/>
      <c r="S12" s="8">
        <v>7.7</v>
      </c>
      <c r="T12" s="8"/>
      <c r="U12" s="8">
        <v>7.3</v>
      </c>
      <c r="V12" s="8"/>
      <c r="W12" s="8">
        <v>8.3000000000000007</v>
      </c>
      <c r="X12" s="8"/>
      <c r="Y12" s="8">
        <v>8.5</v>
      </c>
      <c r="Z12" s="8"/>
      <c r="AA12" s="8">
        <v>7.7</v>
      </c>
      <c r="AB12" s="8"/>
      <c r="AC12" s="9">
        <f>ROUND(( MAX(K12:L12)*$K$10+ MAX(M12:N12)*$M$10+ MAX(O12:P12)*$O$10+ MAX(Q12:R12)*$Q$10+ MAX(S12:T12)*$S$10+ MAX(U12:V12)*$U$10+ MAX(W12:X12)*$W$10+ MAX(Y12:Z12)*$Y$10+ MAX(AA12:AB12)*$AA$10)/$AC$11,2)</f>
        <v>6.73</v>
      </c>
      <c r="AE12" s="6"/>
      <c r="AF12" s="7"/>
      <c r="AG12" s="8"/>
      <c r="AH12" s="7">
        <v>3.8</v>
      </c>
      <c r="AI12" s="8">
        <v>6</v>
      </c>
      <c r="AJ12" s="8"/>
      <c r="AK12" s="8">
        <v>7.5</v>
      </c>
      <c r="AL12" s="8"/>
      <c r="AM12" s="6"/>
      <c r="AN12" s="7"/>
      <c r="AO12" s="6"/>
      <c r="AP12" s="7"/>
      <c r="AQ12" s="8">
        <v>9.1999999999999993</v>
      </c>
      <c r="AR12" s="8"/>
      <c r="AS12" s="9">
        <f>ROUND(( MAX(AE12:AF12)*$AE$10+ MAX(AG12:AH12)*$AG$10+ MAX(AI12:AJ12)*$AI$10+ MAX(AK12:AL12)*$AK$10+ MAX(AM12:AN12)*$AM$10+ MAX(AO12:AP12)*$AO$10+ MAX(AQ12:AR12)*$AQ$10)/$AS$11,2)</f>
        <v>3.98</v>
      </c>
      <c r="AT12" s="1" t="s">
        <v>79</v>
      </c>
      <c r="AU12" s="6"/>
      <c r="AV12" s="7"/>
      <c r="AW12" s="9">
        <f>ROUND(( MAX(AU12:AV12)*$AU$10)/$AW$11,2)</f>
        <v>0</v>
      </c>
      <c r="AY12" s="8">
        <v>6.7</v>
      </c>
      <c r="AZ12" s="8"/>
      <c r="BA12" s="6"/>
      <c r="BB12" s="6"/>
      <c r="BC12" s="8"/>
      <c r="BD12" s="8">
        <v>7.8</v>
      </c>
      <c r="BE12" s="8">
        <v>7.5</v>
      </c>
      <c r="BF12" s="8"/>
      <c r="BG12" s="6"/>
      <c r="BH12" s="7"/>
      <c r="BI12" s="8">
        <v>7.6</v>
      </c>
      <c r="BJ12" s="8"/>
      <c r="BK12" s="8">
        <v>7.3</v>
      </c>
      <c r="BL12" s="8"/>
      <c r="BM12" s="6"/>
      <c r="BN12" s="7"/>
      <c r="BO12" s="9">
        <f>ROUND(( MAX(AY12:AZ12)*$AY$10+ MAX(BC12:BD12)*$BC$10+ MAX(BE12:BF12)*$BE$10+ MAX(BG12:BH12)*$BG$10+ MAX(BI12:BJ12)*$BI$10+ MAX(BK12:BL12)*$BK$10+ MAX(BM12:BN12)*$BM$10)/$BO$11,2)</f>
        <v>5.08</v>
      </c>
      <c r="BP12" s="1" t="s">
        <v>79</v>
      </c>
      <c r="BQ12" s="6"/>
      <c r="BR12" s="6"/>
      <c r="BS12" s="8"/>
      <c r="BT12" s="8">
        <v>7.8</v>
      </c>
      <c r="BU12" s="8"/>
      <c r="BV12" s="8">
        <v>8</v>
      </c>
      <c r="BW12" s="8">
        <v>7.2</v>
      </c>
      <c r="BX12" s="8"/>
      <c r="BY12" s="8">
        <v>6.3</v>
      </c>
      <c r="BZ12" s="8"/>
      <c r="CA12" s="8">
        <v>6.2</v>
      </c>
      <c r="CB12" s="8"/>
      <c r="CC12" s="8">
        <v>6.9</v>
      </c>
      <c r="CD12" s="8"/>
      <c r="CE12" s="8">
        <v>7.5</v>
      </c>
      <c r="CF12" s="8"/>
      <c r="CG12" s="9">
        <f>ROUND(( MAX(BW12:BX12)*$BW$10+ MAX(BY12:BZ12)*$BY$10+ MAX(CA12:CB12)*$CA$10+ MAX(CC12:CD12)*$CC$10+ MAX(CE12:CF12)*$CE$10)/$CG$11,2)</f>
        <v>6.82</v>
      </c>
      <c r="CI12" s="8">
        <v>7.9</v>
      </c>
      <c r="CJ12" s="8"/>
      <c r="CK12" s="9">
        <f>ROUND(( MAX(CI12:CJ12)*$CI$10)/$CK$11,2)</f>
        <v>7.9</v>
      </c>
    </row>
    <row r="13" spans="1:90" x14ac:dyDescent="0.2">
      <c r="G13" s="6"/>
      <c r="H13" s="6"/>
      <c r="I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9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9"/>
      <c r="AU13" s="6"/>
      <c r="AV13" s="6"/>
      <c r="AW13" s="9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9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9"/>
      <c r="CI13" s="6"/>
      <c r="CJ13" s="6"/>
      <c r="CK13" s="9"/>
    </row>
  </sheetData>
  <mergeCells count="125">
    <mergeCell ref="G7:J7"/>
    <mergeCell ref="K10:L10"/>
    <mergeCell ref="K9:L9"/>
    <mergeCell ref="K8:L8"/>
    <mergeCell ref="S9:T9"/>
    <mergeCell ref="S8:T8"/>
    <mergeCell ref="M10:N10"/>
    <mergeCell ref="M9:N9"/>
    <mergeCell ref="M8:N8"/>
    <mergeCell ref="O10:P10"/>
    <mergeCell ref="O9:P9"/>
    <mergeCell ref="O8:P8"/>
    <mergeCell ref="G10:H10"/>
    <mergeCell ref="G9:H9"/>
    <mergeCell ref="G8:H8"/>
    <mergeCell ref="J9:J11"/>
    <mergeCell ref="AD9:AD11"/>
    <mergeCell ref="K7:AD7"/>
    <mergeCell ref="AE10:AF10"/>
    <mergeCell ref="AE9:AF9"/>
    <mergeCell ref="AE8:AF8"/>
    <mergeCell ref="AG10:AH10"/>
    <mergeCell ref="AG9:AH9"/>
    <mergeCell ref="AG8:AH8"/>
    <mergeCell ref="Y10:Z10"/>
    <mergeCell ref="Y9:Z9"/>
    <mergeCell ref="Y8:Z8"/>
    <mergeCell ref="AA10:AB10"/>
    <mergeCell ref="AA9:AB9"/>
    <mergeCell ref="AA8:AB8"/>
    <mergeCell ref="U10:V10"/>
    <mergeCell ref="U9:V9"/>
    <mergeCell ref="U8:V8"/>
    <mergeCell ref="W10:X10"/>
    <mergeCell ref="W9:X9"/>
    <mergeCell ref="W8:X8"/>
    <mergeCell ref="Q10:R10"/>
    <mergeCell ref="Q9:R9"/>
    <mergeCell ref="Q8:R8"/>
    <mergeCell ref="S10:T10"/>
    <mergeCell ref="AQ10:AR10"/>
    <mergeCell ref="AQ9:AR9"/>
    <mergeCell ref="AQ8:AR8"/>
    <mergeCell ref="AT9:AT11"/>
    <mergeCell ref="AE7:AT7"/>
    <mergeCell ref="AU10:AV10"/>
    <mergeCell ref="AU9:AV9"/>
    <mergeCell ref="AU8:AV8"/>
    <mergeCell ref="AM10:AN10"/>
    <mergeCell ref="AM9:AN9"/>
    <mergeCell ref="AM8:AN8"/>
    <mergeCell ref="AO10:AP10"/>
    <mergeCell ref="AO9:AP9"/>
    <mergeCell ref="AO8:AP8"/>
    <mergeCell ref="AI10:AJ10"/>
    <mergeCell ref="AI9:AJ9"/>
    <mergeCell ref="AI8:AJ8"/>
    <mergeCell ref="AK10:AL10"/>
    <mergeCell ref="AK9:AL9"/>
    <mergeCell ref="AK8:AL8"/>
    <mergeCell ref="BC10:BD10"/>
    <mergeCell ref="BC9:BD9"/>
    <mergeCell ref="BC8:BD8"/>
    <mergeCell ref="BE10:BF10"/>
    <mergeCell ref="BE9:BF9"/>
    <mergeCell ref="BE8:BF8"/>
    <mergeCell ref="AX9:AX11"/>
    <mergeCell ref="AU7:AX7"/>
    <mergeCell ref="AY10:AZ10"/>
    <mergeCell ref="AY9:AZ9"/>
    <mergeCell ref="AY8:AZ8"/>
    <mergeCell ref="BA10:BB10"/>
    <mergeCell ref="BA9:BB9"/>
    <mergeCell ref="BA8:BB8"/>
    <mergeCell ref="BS8:BT8"/>
    <mergeCell ref="BK10:BL10"/>
    <mergeCell ref="BK9:BL9"/>
    <mergeCell ref="BK8:BL8"/>
    <mergeCell ref="BM10:BN10"/>
    <mergeCell ref="BM9:BN9"/>
    <mergeCell ref="BM8:BN8"/>
    <mergeCell ref="BG10:BH10"/>
    <mergeCell ref="BG9:BH9"/>
    <mergeCell ref="BG8:BH8"/>
    <mergeCell ref="BI10:BJ10"/>
    <mergeCell ref="BI9:BJ9"/>
    <mergeCell ref="BI8:BJ8"/>
    <mergeCell ref="CL9:CL11"/>
    <mergeCell ref="CI7:CL7"/>
    <mergeCell ref="CC10:CD10"/>
    <mergeCell ref="CC9:CD9"/>
    <mergeCell ref="CC8:CD8"/>
    <mergeCell ref="CE10:CF10"/>
    <mergeCell ref="CE9:CF9"/>
    <mergeCell ref="CE8:CF8"/>
    <mergeCell ref="BY10:BZ10"/>
    <mergeCell ref="BY9:BZ9"/>
    <mergeCell ref="BY8:BZ8"/>
    <mergeCell ref="CA10:CB10"/>
    <mergeCell ref="CA9:CB9"/>
    <mergeCell ref="CA8:CB8"/>
    <mergeCell ref="A9:A11"/>
    <mergeCell ref="B9:B11"/>
    <mergeCell ref="C9:C11"/>
    <mergeCell ref="D9:D11"/>
    <mergeCell ref="E9:E11"/>
    <mergeCell ref="F9:F11"/>
    <mergeCell ref="CH9:CH11"/>
    <mergeCell ref="BQ7:CH7"/>
    <mergeCell ref="CI10:CJ10"/>
    <mergeCell ref="CI9:CJ9"/>
    <mergeCell ref="CI8:CJ8"/>
    <mergeCell ref="BU10:BV10"/>
    <mergeCell ref="BU9:BV9"/>
    <mergeCell ref="BU8:BV8"/>
    <mergeCell ref="BW10:BX10"/>
    <mergeCell ref="BW9:BX9"/>
    <mergeCell ref="BW8:BX8"/>
    <mergeCell ref="BP9:BP11"/>
    <mergeCell ref="AY7:BP7"/>
    <mergeCell ref="BQ10:BR10"/>
    <mergeCell ref="BQ9:BR9"/>
    <mergeCell ref="BQ8:BR8"/>
    <mergeCell ref="BS10:BT10"/>
    <mergeCell ref="BS9:BT9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opLeftCell="A45" workbookViewId="0">
      <selection activeCell="F55" sqref="F55"/>
    </sheetView>
  </sheetViews>
  <sheetFormatPr defaultRowHeight="15" x14ac:dyDescent="0.2"/>
  <cols>
    <col min="1" max="1" width="5.28515625" style="12" customWidth="1"/>
    <col min="2" max="2" width="10.85546875" style="12" customWidth="1"/>
    <col min="3" max="3" width="26.140625" style="12" customWidth="1"/>
    <col min="4" max="4" width="5.85546875" style="12" customWidth="1"/>
    <col min="5" max="5" width="9.42578125" style="12" customWidth="1"/>
    <col min="6" max="6" width="14.85546875" style="12" customWidth="1"/>
    <col min="7" max="7" width="9.42578125" style="12" customWidth="1"/>
    <col min="8" max="8" width="5.28515625" style="12" customWidth="1"/>
    <col min="9" max="9" width="20.85546875" style="12" customWidth="1"/>
    <col min="10" max="10" width="11" style="12" customWidth="1"/>
    <col min="11" max="12" width="5.85546875" style="12" customWidth="1"/>
    <col min="13" max="13" width="9.42578125" style="12" customWidth="1"/>
    <col min="14" max="14" width="14.85546875" style="12" customWidth="1"/>
    <col min="15" max="16384" width="9.140625" style="12"/>
  </cols>
  <sheetData>
    <row r="1" spans="1:14" ht="15.75" thickTop="1" x14ac:dyDescent="0.2">
      <c r="A1" s="13"/>
      <c r="B1" s="14"/>
      <c r="C1" s="13"/>
      <c r="D1" s="13"/>
      <c r="E1" s="13"/>
      <c r="F1" s="13"/>
      <c r="G1" s="15"/>
      <c r="H1" s="16"/>
      <c r="I1" s="17"/>
      <c r="J1" s="17"/>
      <c r="K1" s="17"/>
      <c r="L1" s="17"/>
      <c r="M1" s="17"/>
      <c r="N1" s="18"/>
    </row>
    <row r="2" spans="1:14" ht="18" x14ac:dyDescent="0.3">
      <c r="A2" s="13"/>
      <c r="B2" s="13"/>
      <c r="C2" s="13"/>
      <c r="D2" s="13"/>
      <c r="E2" s="13"/>
      <c r="F2" s="13"/>
      <c r="G2" s="15"/>
      <c r="H2" s="81" t="s">
        <v>581</v>
      </c>
      <c r="I2" s="82"/>
      <c r="J2" s="82"/>
      <c r="K2" s="82"/>
      <c r="L2" s="82"/>
      <c r="M2" s="82"/>
      <c r="N2" s="83"/>
    </row>
    <row r="3" spans="1:14" ht="18" x14ac:dyDescent="0.3">
      <c r="A3" s="13"/>
      <c r="B3" s="13"/>
      <c r="C3" s="13"/>
      <c r="D3" s="13"/>
      <c r="E3" s="13"/>
      <c r="F3" s="13"/>
      <c r="G3" s="15"/>
      <c r="H3" s="84" t="s">
        <v>582</v>
      </c>
      <c r="I3" s="82"/>
      <c r="J3" s="82"/>
      <c r="K3" s="82"/>
      <c r="L3" s="82"/>
      <c r="M3" s="82"/>
      <c r="N3" s="83"/>
    </row>
    <row r="4" spans="1:14" x14ac:dyDescent="0.2">
      <c r="A4" s="13"/>
      <c r="B4" s="13"/>
      <c r="C4" s="19"/>
      <c r="D4" s="13"/>
      <c r="E4" s="13"/>
      <c r="F4" s="13"/>
      <c r="G4" s="15"/>
      <c r="H4" s="20"/>
      <c r="I4" s="13"/>
      <c r="J4" s="13"/>
      <c r="K4" s="13"/>
      <c r="L4" s="13"/>
      <c r="M4" s="13"/>
      <c r="N4" s="21"/>
    </row>
    <row r="5" spans="1:14" x14ac:dyDescent="0.2">
      <c r="A5" s="13"/>
      <c r="B5" s="13"/>
      <c r="C5" s="13"/>
      <c r="D5" s="13"/>
      <c r="E5" s="13"/>
      <c r="F5" s="13"/>
      <c r="G5" s="15"/>
      <c r="H5" s="20"/>
      <c r="I5" s="13"/>
      <c r="J5" s="13"/>
      <c r="K5" s="13"/>
      <c r="L5" s="13"/>
      <c r="M5" s="13"/>
      <c r="N5" s="21"/>
    </row>
    <row r="6" spans="1:14" x14ac:dyDescent="0.2">
      <c r="A6" s="13"/>
      <c r="B6" s="13"/>
      <c r="C6" s="13"/>
      <c r="D6" s="13"/>
      <c r="E6" s="13"/>
      <c r="F6" s="13"/>
      <c r="G6" s="15"/>
      <c r="H6" s="20"/>
      <c r="I6" s="13"/>
      <c r="J6" s="13"/>
      <c r="K6" s="13"/>
      <c r="L6" s="13"/>
      <c r="M6" s="13"/>
      <c r="N6" s="21"/>
    </row>
    <row r="7" spans="1:14" x14ac:dyDescent="0.2">
      <c r="A7" s="13"/>
      <c r="B7" s="13"/>
      <c r="C7" s="13"/>
      <c r="D7" s="13"/>
      <c r="E7" s="13"/>
      <c r="F7" s="13"/>
      <c r="G7" s="15"/>
      <c r="H7" s="20"/>
      <c r="I7" s="13"/>
      <c r="J7" s="13"/>
      <c r="K7" s="13"/>
      <c r="L7" s="13"/>
      <c r="M7" s="13"/>
      <c r="N7" s="21"/>
    </row>
    <row r="8" spans="1:14" x14ac:dyDescent="0.2">
      <c r="A8" s="13"/>
      <c r="B8" s="13"/>
      <c r="C8" s="13"/>
      <c r="D8" s="13"/>
      <c r="E8" s="13"/>
      <c r="F8" s="13"/>
      <c r="G8" s="15"/>
      <c r="H8" s="20"/>
      <c r="I8" s="13"/>
      <c r="J8" s="13"/>
      <c r="K8" s="13"/>
      <c r="L8" s="13"/>
      <c r="M8" s="13"/>
      <c r="N8" s="21"/>
    </row>
    <row r="9" spans="1:14" x14ac:dyDescent="0.2">
      <c r="A9" s="13"/>
      <c r="B9" s="13"/>
      <c r="C9" s="13"/>
      <c r="D9" s="13"/>
      <c r="E9" s="13"/>
      <c r="F9" s="13"/>
      <c r="G9" s="15"/>
      <c r="H9" s="20"/>
      <c r="I9" s="13"/>
      <c r="J9" s="13"/>
      <c r="K9" s="13"/>
      <c r="L9" s="13"/>
      <c r="M9" s="13"/>
      <c r="N9" s="21"/>
    </row>
    <row r="10" spans="1:14" x14ac:dyDescent="0.2">
      <c r="A10" s="13"/>
      <c r="B10" s="13"/>
      <c r="C10" s="13"/>
      <c r="D10" s="13"/>
      <c r="E10" s="13"/>
      <c r="F10" s="13"/>
      <c r="G10" s="15"/>
      <c r="H10" s="20"/>
      <c r="I10" s="13"/>
      <c r="J10" s="13"/>
      <c r="K10" s="13"/>
      <c r="L10" s="13"/>
      <c r="M10" s="13"/>
      <c r="N10" s="21"/>
    </row>
    <row r="11" spans="1:14" x14ac:dyDescent="0.2">
      <c r="A11" s="13"/>
      <c r="B11" s="13"/>
      <c r="C11" s="22"/>
      <c r="D11" s="13"/>
      <c r="E11" s="13"/>
      <c r="F11" s="13"/>
      <c r="G11" s="15"/>
      <c r="H11" s="20"/>
      <c r="I11" s="13"/>
      <c r="J11" s="13"/>
      <c r="K11" s="13"/>
      <c r="L11" s="13"/>
      <c r="M11" s="13"/>
      <c r="N11" s="21"/>
    </row>
    <row r="12" spans="1:14" x14ac:dyDescent="0.2">
      <c r="A12" s="13"/>
      <c r="B12" s="13"/>
      <c r="C12" s="13"/>
      <c r="D12" s="13"/>
      <c r="E12" s="13"/>
      <c r="F12" s="13"/>
      <c r="G12" s="15"/>
      <c r="H12" s="20"/>
      <c r="I12" s="13"/>
      <c r="J12" s="13"/>
      <c r="K12" s="13"/>
      <c r="L12" s="13"/>
      <c r="M12" s="13"/>
      <c r="N12" s="21"/>
    </row>
    <row r="13" spans="1:14" x14ac:dyDescent="0.2">
      <c r="A13" s="13"/>
      <c r="B13" s="13"/>
      <c r="C13" s="13"/>
      <c r="D13" s="13"/>
      <c r="E13" s="13"/>
      <c r="F13" s="13"/>
      <c r="G13" s="15"/>
      <c r="H13" s="20"/>
      <c r="I13" s="13"/>
      <c r="J13" s="13"/>
      <c r="K13" s="13"/>
      <c r="L13" s="13"/>
      <c r="M13" s="13"/>
      <c r="N13" s="21"/>
    </row>
    <row r="14" spans="1:14" x14ac:dyDescent="0.2">
      <c r="A14" s="13"/>
      <c r="B14" s="13"/>
      <c r="C14" s="13"/>
      <c r="D14" s="13"/>
      <c r="E14" s="13"/>
      <c r="F14" s="13"/>
      <c r="G14" s="15"/>
      <c r="H14" s="20"/>
      <c r="I14" s="13"/>
      <c r="J14" s="13"/>
      <c r="K14" s="13"/>
      <c r="L14" s="13"/>
      <c r="M14" s="13"/>
      <c r="N14" s="21"/>
    </row>
    <row r="15" spans="1:14" x14ac:dyDescent="0.2">
      <c r="A15" s="13"/>
      <c r="B15" s="13"/>
      <c r="C15" s="13"/>
      <c r="D15" s="13"/>
      <c r="E15" s="13"/>
      <c r="F15" s="13"/>
      <c r="G15" s="15"/>
      <c r="H15" s="20"/>
      <c r="I15" s="13"/>
      <c r="J15" s="13"/>
      <c r="K15" s="13"/>
      <c r="L15" s="13"/>
      <c r="M15" s="13"/>
      <c r="N15" s="21"/>
    </row>
    <row r="16" spans="1:14" x14ac:dyDescent="0.2">
      <c r="A16" s="13"/>
      <c r="B16" s="13"/>
      <c r="C16" s="13"/>
      <c r="D16" s="13"/>
      <c r="E16" s="13"/>
      <c r="F16" s="13"/>
      <c r="G16" s="15"/>
      <c r="H16" s="20"/>
      <c r="I16" s="13"/>
      <c r="J16" s="13"/>
      <c r="K16" s="13"/>
      <c r="L16" s="13"/>
      <c r="M16" s="13"/>
      <c r="N16" s="21"/>
    </row>
    <row r="17" spans="1:14" x14ac:dyDescent="0.2">
      <c r="A17" s="13"/>
      <c r="B17" s="13"/>
      <c r="C17" s="13"/>
      <c r="D17" s="13"/>
      <c r="E17" s="13"/>
      <c r="F17" s="13"/>
      <c r="G17" s="15"/>
      <c r="H17" s="20"/>
      <c r="I17" s="13"/>
      <c r="J17" s="13"/>
      <c r="K17" s="13"/>
      <c r="L17" s="13"/>
      <c r="M17" s="13"/>
      <c r="N17" s="21"/>
    </row>
    <row r="18" spans="1:14" x14ac:dyDescent="0.2">
      <c r="A18" s="13"/>
      <c r="B18" s="13"/>
      <c r="C18" s="13"/>
      <c r="D18" s="13"/>
      <c r="E18" s="13"/>
      <c r="F18" s="13"/>
      <c r="G18" s="15"/>
      <c r="H18" s="20"/>
      <c r="I18" s="13"/>
      <c r="J18" s="13"/>
      <c r="K18" s="13"/>
      <c r="L18" s="13"/>
      <c r="M18" s="13"/>
      <c r="N18" s="21"/>
    </row>
    <row r="19" spans="1:14" ht="42" x14ac:dyDescent="0.85">
      <c r="A19" s="13"/>
      <c r="B19" s="13"/>
      <c r="C19" s="13"/>
      <c r="D19" s="13"/>
      <c r="E19" s="13"/>
      <c r="F19" s="13"/>
      <c r="G19" s="15"/>
      <c r="H19" s="85" t="s">
        <v>583</v>
      </c>
      <c r="I19" s="82"/>
      <c r="J19" s="82"/>
      <c r="K19" s="82"/>
      <c r="L19" s="82"/>
      <c r="M19" s="82"/>
      <c r="N19" s="83"/>
    </row>
    <row r="20" spans="1:14" x14ac:dyDescent="0.2">
      <c r="A20" s="13"/>
      <c r="B20" s="13"/>
      <c r="C20" s="13"/>
      <c r="D20" s="13"/>
      <c r="E20" s="13"/>
      <c r="F20" s="13"/>
      <c r="G20" s="15"/>
      <c r="H20" s="20"/>
      <c r="I20" s="13"/>
      <c r="J20" s="13"/>
      <c r="K20" s="13"/>
      <c r="L20" s="13"/>
      <c r="M20" s="13"/>
      <c r="N20" s="21"/>
    </row>
    <row r="21" spans="1:14" ht="30" customHeight="1" x14ac:dyDescent="0.3">
      <c r="A21" s="13"/>
      <c r="B21" s="13"/>
      <c r="C21" s="13"/>
      <c r="D21" s="13"/>
      <c r="E21" s="13"/>
      <c r="F21" s="13"/>
      <c r="G21" s="15"/>
      <c r="H21" s="23"/>
      <c r="I21" s="24" t="s">
        <v>584</v>
      </c>
      <c r="J21" s="72" t="s">
        <v>603</v>
      </c>
      <c r="K21" s="73"/>
      <c r="L21" s="73"/>
      <c r="M21" s="73"/>
      <c r="N21" s="74"/>
    </row>
    <row r="22" spans="1:14" ht="30" customHeight="1" x14ac:dyDescent="0.3">
      <c r="A22" s="13"/>
      <c r="B22" s="22"/>
      <c r="C22" s="13"/>
      <c r="D22" s="13"/>
      <c r="E22" s="13"/>
      <c r="F22" s="13"/>
      <c r="G22" s="15"/>
      <c r="H22" s="23"/>
      <c r="I22" s="24" t="s">
        <v>585</v>
      </c>
      <c r="J22" s="86" t="s">
        <v>604</v>
      </c>
      <c r="K22" s="73"/>
      <c r="L22" s="73"/>
      <c r="M22" s="73"/>
      <c r="N22" s="74"/>
    </row>
    <row r="23" spans="1:14" ht="30" customHeight="1" x14ac:dyDescent="0.3">
      <c r="A23" s="13"/>
      <c r="B23" s="13"/>
      <c r="C23" s="13"/>
      <c r="D23" s="13"/>
      <c r="E23" s="13"/>
      <c r="F23" s="13"/>
      <c r="G23" s="15"/>
      <c r="H23" s="23"/>
      <c r="I23" s="24" t="s">
        <v>586</v>
      </c>
      <c r="J23" s="86" t="s">
        <v>605</v>
      </c>
      <c r="K23" s="73"/>
      <c r="L23" s="73"/>
      <c r="M23" s="73"/>
      <c r="N23" s="74"/>
    </row>
    <row r="24" spans="1:14" ht="30" customHeight="1" x14ac:dyDescent="0.3">
      <c r="A24" s="13"/>
      <c r="B24" s="13"/>
      <c r="C24" s="13"/>
      <c r="D24" s="13"/>
      <c r="E24" s="13"/>
      <c r="F24" s="13"/>
      <c r="G24" s="15"/>
      <c r="H24" s="23"/>
      <c r="I24" s="24" t="s">
        <v>587</v>
      </c>
      <c r="J24" s="72" t="s">
        <v>606</v>
      </c>
      <c r="K24" s="73"/>
      <c r="L24" s="73"/>
      <c r="M24" s="73"/>
      <c r="N24" s="74"/>
    </row>
    <row r="25" spans="1:14" ht="30" customHeight="1" x14ac:dyDescent="0.3">
      <c r="A25" s="13"/>
      <c r="B25" s="13"/>
      <c r="C25" s="13"/>
      <c r="D25" s="13"/>
      <c r="E25" s="13"/>
      <c r="F25" s="13"/>
      <c r="G25" s="15"/>
      <c r="H25" s="23"/>
      <c r="I25" s="24" t="s">
        <v>588</v>
      </c>
      <c r="J25" s="75" t="s">
        <v>607</v>
      </c>
      <c r="K25" s="76"/>
      <c r="L25" s="76"/>
      <c r="M25" s="76"/>
      <c r="N25" s="77"/>
    </row>
    <row r="26" spans="1:14" ht="30" customHeight="1" x14ac:dyDescent="0.3">
      <c r="A26" s="13"/>
      <c r="B26" s="13"/>
      <c r="C26" s="13"/>
      <c r="D26" s="13"/>
      <c r="E26" s="13"/>
      <c r="F26" s="13"/>
      <c r="G26" s="15"/>
      <c r="H26" s="23"/>
      <c r="I26" s="24" t="s">
        <v>589</v>
      </c>
      <c r="J26" s="75" t="s">
        <v>608</v>
      </c>
      <c r="K26" s="76"/>
      <c r="L26" s="76"/>
      <c r="M26" s="76"/>
      <c r="N26" s="77"/>
    </row>
    <row r="27" spans="1:14" ht="30" customHeight="1" x14ac:dyDescent="0.3">
      <c r="A27" s="13"/>
      <c r="B27" s="13"/>
      <c r="C27" s="13"/>
      <c r="D27" s="13"/>
      <c r="E27" s="13"/>
      <c r="F27" s="13"/>
      <c r="G27" s="15"/>
      <c r="H27" s="23"/>
      <c r="I27" s="24" t="s">
        <v>590</v>
      </c>
      <c r="J27" s="72" t="s">
        <v>609</v>
      </c>
      <c r="K27" s="73"/>
      <c r="L27" s="73"/>
      <c r="M27" s="73"/>
      <c r="N27" s="74"/>
    </row>
    <row r="28" spans="1:14" ht="30" customHeight="1" x14ac:dyDescent="0.3">
      <c r="A28" s="13"/>
      <c r="B28" s="13"/>
      <c r="C28" s="13"/>
      <c r="D28" s="13"/>
      <c r="E28" s="13"/>
      <c r="F28" s="13"/>
      <c r="G28" s="15"/>
      <c r="H28" s="20"/>
      <c r="I28" s="24" t="s">
        <v>591</v>
      </c>
      <c r="J28" s="78" t="s">
        <v>610</v>
      </c>
      <c r="K28" s="76"/>
      <c r="L28" s="76"/>
      <c r="M28" s="76"/>
      <c r="N28" s="77"/>
    </row>
    <row r="29" spans="1:14" ht="16.5" x14ac:dyDescent="0.25">
      <c r="A29" s="13"/>
      <c r="B29" s="13"/>
      <c r="C29" s="13"/>
      <c r="D29" s="13"/>
      <c r="E29" s="13"/>
      <c r="F29" s="13"/>
      <c r="G29" s="15"/>
      <c r="H29" s="20"/>
      <c r="I29" s="24"/>
      <c r="J29" s="13"/>
      <c r="K29" s="13"/>
      <c r="L29" s="13"/>
      <c r="M29" s="13"/>
      <c r="N29" s="21"/>
    </row>
    <row r="30" spans="1:14" x14ac:dyDescent="0.2">
      <c r="A30" s="13"/>
      <c r="B30" s="13"/>
      <c r="C30" s="13"/>
      <c r="D30" s="13"/>
      <c r="E30" s="13"/>
      <c r="F30" s="13"/>
      <c r="G30" s="15"/>
      <c r="H30" s="20"/>
      <c r="I30" s="13"/>
      <c r="J30" s="13"/>
      <c r="K30" s="13"/>
      <c r="L30" s="13"/>
      <c r="M30" s="13"/>
      <c r="N30" s="21"/>
    </row>
    <row r="31" spans="1:14" ht="15.75" thickBot="1" x14ac:dyDescent="0.25">
      <c r="A31" s="13"/>
      <c r="B31" s="13"/>
      <c r="C31" s="13"/>
      <c r="D31" s="13"/>
      <c r="E31" s="13"/>
      <c r="F31" s="13"/>
      <c r="G31" s="15"/>
      <c r="H31" s="25"/>
      <c r="I31" s="26"/>
      <c r="J31" s="26"/>
      <c r="K31" s="26"/>
      <c r="L31" s="26"/>
      <c r="M31" s="26"/>
      <c r="N31" s="27"/>
    </row>
    <row r="32" spans="1:14" ht="28.7" customHeight="1" thickTop="1" x14ac:dyDescent="0.2">
      <c r="A32" s="29"/>
      <c r="B32" s="30" t="s">
        <v>592</v>
      </c>
      <c r="C32" s="79" t="s">
        <v>576</v>
      </c>
      <c r="D32" s="79"/>
      <c r="E32" s="31" t="s">
        <v>593</v>
      </c>
      <c r="F32" s="32" t="s">
        <v>612</v>
      </c>
      <c r="G32" s="30"/>
      <c r="H32" s="30"/>
      <c r="I32" s="33" t="s">
        <v>594</v>
      </c>
      <c r="J32" s="79" t="s">
        <v>611</v>
      </c>
      <c r="K32" s="80"/>
      <c r="L32" s="80"/>
      <c r="M32" s="80"/>
      <c r="N32" s="80"/>
    </row>
    <row r="33" spans="1:14" ht="28.7" customHeight="1" x14ac:dyDescent="0.2">
      <c r="A33" s="29"/>
      <c r="B33" s="30" t="s">
        <v>595</v>
      </c>
      <c r="C33" s="34" t="s">
        <v>577</v>
      </c>
      <c r="D33" s="30"/>
      <c r="E33" s="31" t="s">
        <v>596</v>
      </c>
      <c r="F33" s="34" t="s">
        <v>575</v>
      </c>
      <c r="G33" s="30"/>
      <c r="H33" s="30"/>
      <c r="I33" s="33" t="s">
        <v>597</v>
      </c>
      <c r="J33" s="68" t="str">
        <f>TRIM(J25)</f>
        <v>Ch­a x©y dùng</v>
      </c>
      <c r="K33" s="69"/>
      <c r="L33" s="69"/>
      <c r="M33" s="69"/>
      <c r="N33" s="69"/>
    </row>
    <row r="34" spans="1:14" ht="28.7" customHeight="1" x14ac:dyDescent="0.2">
      <c r="A34" s="70" t="s">
        <v>209</v>
      </c>
      <c r="B34" s="70" t="s">
        <v>598</v>
      </c>
      <c r="C34" s="70"/>
      <c r="D34" s="71" t="s">
        <v>599</v>
      </c>
      <c r="E34" s="70" t="s">
        <v>600</v>
      </c>
      <c r="F34" s="70"/>
      <c r="G34" s="35"/>
      <c r="H34" s="70" t="s">
        <v>209</v>
      </c>
      <c r="I34" s="70" t="s">
        <v>598</v>
      </c>
      <c r="J34" s="70"/>
      <c r="K34" s="70"/>
      <c r="L34" s="71" t="s">
        <v>599</v>
      </c>
      <c r="M34" s="70" t="s">
        <v>600</v>
      </c>
      <c r="N34" s="70"/>
    </row>
    <row r="35" spans="1:14" ht="28.7" customHeight="1" x14ac:dyDescent="0.2">
      <c r="A35" s="70"/>
      <c r="B35" s="70"/>
      <c r="C35" s="70"/>
      <c r="D35" s="71"/>
      <c r="E35" s="36" t="s">
        <v>601</v>
      </c>
      <c r="F35" s="36" t="s">
        <v>602</v>
      </c>
      <c r="G35" s="35"/>
      <c r="H35" s="70"/>
      <c r="I35" s="70"/>
      <c r="J35" s="70"/>
      <c r="K35" s="70"/>
      <c r="L35" s="71"/>
      <c r="M35" s="36" t="s">
        <v>601</v>
      </c>
      <c r="N35" s="36" t="s">
        <v>602</v>
      </c>
    </row>
    <row r="36" spans="1:14" ht="28.7" customHeight="1" x14ac:dyDescent="0.2">
      <c r="A36" s="37">
        <v>1</v>
      </c>
      <c r="B36" s="67" t="s">
        <v>109</v>
      </c>
      <c r="C36" s="67"/>
      <c r="D36" s="37">
        <v>3</v>
      </c>
      <c r="E36" s="38">
        <v>7</v>
      </c>
      <c r="F36" s="39" t="s">
        <v>616</v>
      </c>
      <c r="G36" s="29"/>
      <c r="H36" s="37">
        <v>18</v>
      </c>
      <c r="I36" s="67" t="s">
        <v>89</v>
      </c>
      <c r="J36" s="67"/>
      <c r="K36" s="67"/>
      <c r="L36" s="37">
        <v>2</v>
      </c>
      <c r="M36" s="38">
        <v>7.8</v>
      </c>
      <c r="N36" s="39" t="s">
        <v>617</v>
      </c>
    </row>
    <row r="37" spans="1:14" ht="28.7" customHeight="1" x14ac:dyDescent="0.2">
      <c r="A37" s="40">
        <v>2</v>
      </c>
      <c r="B37" s="58" t="s">
        <v>162</v>
      </c>
      <c r="C37" s="58"/>
      <c r="D37" s="40">
        <v>3</v>
      </c>
      <c r="E37" s="41">
        <v>8.5</v>
      </c>
      <c r="F37" s="42" t="s">
        <v>618</v>
      </c>
      <c r="G37" s="29"/>
      <c r="H37" s="40">
        <v>19</v>
      </c>
      <c r="I37" s="58" t="s">
        <v>187</v>
      </c>
      <c r="J37" s="58"/>
      <c r="K37" s="58"/>
      <c r="L37" s="40">
        <v>2</v>
      </c>
      <c r="M37" s="41">
        <v>7.5</v>
      </c>
      <c r="N37" s="42" t="s">
        <v>619</v>
      </c>
    </row>
    <row r="38" spans="1:14" ht="28.7" customHeight="1" x14ac:dyDescent="0.2">
      <c r="A38" s="40">
        <v>3</v>
      </c>
      <c r="B38" s="58" t="s">
        <v>160</v>
      </c>
      <c r="C38" s="58"/>
      <c r="D38" s="40">
        <v>3</v>
      </c>
      <c r="E38" s="41">
        <v>8.3000000000000007</v>
      </c>
      <c r="F38" s="42" t="s">
        <v>620</v>
      </c>
      <c r="G38" s="29"/>
      <c r="H38" s="40">
        <v>20</v>
      </c>
      <c r="I38" s="58" t="s">
        <v>145</v>
      </c>
      <c r="J38" s="58"/>
      <c r="K38" s="58"/>
      <c r="L38" s="40">
        <v>2</v>
      </c>
      <c r="M38" s="41">
        <v>7.2</v>
      </c>
      <c r="N38" s="42" t="s">
        <v>621</v>
      </c>
    </row>
    <row r="39" spans="1:14" ht="28.7" customHeight="1" x14ac:dyDescent="0.2">
      <c r="A39" s="40">
        <v>4</v>
      </c>
      <c r="B39" s="58" t="s">
        <v>579</v>
      </c>
      <c r="C39" s="58"/>
      <c r="D39" s="40">
        <v>2</v>
      </c>
      <c r="E39" s="41">
        <v>7.8</v>
      </c>
      <c r="F39" s="42" t="s">
        <v>617</v>
      </c>
      <c r="G39" s="29"/>
      <c r="H39" s="40">
        <v>21</v>
      </c>
      <c r="I39" s="58" t="s">
        <v>185</v>
      </c>
      <c r="J39" s="58"/>
      <c r="K39" s="58"/>
      <c r="L39" s="40">
        <v>2</v>
      </c>
      <c r="M39" s="41">
        <v>6.9</v>
      </c>
      <c r="N39" s="42" t="s">
        <v>622</v>
      </c>
    </row>
    <row r="40" spans="1:14" ht="28.7" customHeight="1" x14ac:dyDescent="0.2">
      <c r="A40" s="40">
        <v>5</v>
      </c>
      <c r="B40" s="58" t="s">
        <v>143</v>
      </c>
      <c r="C40" s="58"/>
      <c r="D40" s="40">
        <v>2</v>
      </c>
      <c r="E40" s="41">
        <v>7.8</v>
      </c>
      <c r="F40" s="42" t="s">
        <v>617</v>
      </c>
      <c r="G40" s="29"/>
      <c r="H40" s="40">
        <v>22</v>
      </c>
      <c r="I40" s="58" t="s">
        <v>179</v>
      </c>
      <c r="J40" s="58"/>
      <c r="K40" s="58"/>
      <c r="L40" s="40">
        <v>2</v>
      </c>
      <c r="M40" s="41">
        <v>6.3</v>
      </c>
      <c r="N40" s="42" t="s">
        <v>623</v>
      </c>
    </row>
    <row r="41" spans="1:14" ht="28.7" customHeight="1" x14ac:dyDescent="0.2">
      <c r="A41" s="40">
        <v>6</v>
      </c>
      <c r="B41" s="58" t="s">
        <v>196</v>
      </c>
      <c r="C41" s="58"/>
      <c r="D41" s="40">
        <v>3</v>
      </c>
      <c r="E41" s="41">
        <v>7.7</v>
      </c>
      <c r="F41" s="42" t="s">
        <v>624</v>
      </c>
      <c r="G41" s="29"/>
      <c r="H41" s="40">
        <v>23</v>
      </c>
      <c r="I41" s="58" t="s">
        <v>181</v>
      </c>
      <c r="J41" s="58"/>
      <c r="K41" s="58"/>
      <c r="L41" s="40">
        <v>2</v>
      </c>
      <c r="M41" s="41">
        <v>6.2</v>
      </c>
      <c r="N41" s="42" t="s">
        <v>625</v>
      </c>
    </row>
    <row r="42" spans="1:14" ht="28.7" customHeight="1" x14ac:dyDescent="0.2">
      <c r="A42" s="40">
        <v>7</v>
      </c>
      <c r="B42" s="58" t="s">
        <v>166</v>
      </c>
      <c r="C42" s="58"/>
      <c r="D42" s="40">
        <v>2</v>
      </c>
      <c r="E42" s="41">
        <v>7.7</v>
      </c>
      <c r="F42" s="42" t="s">
        <v>624</v>
      </c>
      <c r="G42" s="29"/>
      <c r="H42" s="43">
        <v>24</v>
      </c>
      <c r="I42" s="59" t="s">
        <v>141</v>
      </c>
      <c r="J42" s="59"/>
      <c r="K42" s="59"/>
      <c r="L42" s="43">
        <v>2</v>
      </c>
      <c r="M42" s="44">
        <v>7.9</v>
      </c>
      <c r="N42" s="45" t="s">
        <v>626</v>
      </c>
    </row>
    <row r="43" spans="1:14" ht="28.7" customHeight="1" x14ac:dyDescent="0.2">
      <c r="A43" s="40">
        <v>8</v>
      </c>
      <c r="B43" s="58" t="s">
        <v>177</v>
      </c>
      <c r="C43" s="58"/>
      <c r="D43" s="40">
        <v>3</v>
      </c>
      <c r="E43" s="41">
        <v>7.3</v>
      </c>
      <c r="F43" s="42" t="s">
        <v>627</v>
      </c>
      <c r="G43" s="29"/>
      <c r="H43" s="63" t="s">
        <v>634</v>
      </c>
      <c r="I43" s="63"/>
      <c r="J43" s="63"/>
      <c r="K43" s="64" t="s">
        <v>635</v>
      </c>
      <c r="L43" s="64"/>
      <c r="M43" s="64"/>
      <c r="N43" s="64"/>
    </row>
    <row r="44" spans="1:14" ht="28.7" customHeight="1" x14ac:dyDescent="0.2">
      <c r="A44" s="40">
        <v>9</v>
      </c>
      <c r="B44" s="58" t="s">
        <v>192</v>
      </c>
      <c r="C44" s="58"/>
      <c r="D44" s="40">
        <v>3</v>
      </c>
      <c r="E44" s="41">
        <v>6.5</v>
      </c>
      <c r="F44" s="42" t="s">
        <v>628</v>
      </c>
      <c r="G44" s="29"/>
      <c r="H44" s="65" t="s">
        <v>640</v>
      </c>
      <c r="I44" s="65"/>
      <c r="J44" s="65"/>
      <c r="K44" s="66" t="s">
        <v>641</v>
      </c>
      <c r="L44" s="66"/>
      <c r="M44" s="66"/>
      <c r="N44" s="66"/>
    </row>
    <row r="45" spans="1:14" ht="28.7" customHeight="1" x14ac:dyDescent="0.25">
      <c r="A45" s="40">
        <v>10</v>
      </c>
      <c r="B45" s="58" t="s">
        <v>208</v>
      </c>
      <c r="C45" s="58"/>
      <c r="D45" s="40">
        <v>3</v>
      </c>
      <c r="E45" s="41">
        <v>9.1999999999999993</v>
      </c>
      <c r="F45" s="42" t="s">
        <v>629</v>
      </c>
      <c r="G45" s="29"/>
      <c r="H45" s="29"/>
      <c r="I45" s="29"/>
      <c r="J45" s="29"/>
      <c r="K45" s="60" t="s">
        <v>636</v>
      </c>
      <c r="L45" s="60"/>
      <c r="M45" s="60"/>
      <c r="N45" s="60"/>
    </row>
    <row r="46" spans="1:14" ht="28.7" customHeight="1" x14ac:dyDescent="0.3">
      <c r="A46" s="40">
        <v>11</v>
      </c>
      <c r="B46" s="58" t="s">
        <v>194</v>
      </c>
      <c r="C46" s="58"/>
      <c r="D46" s="40">
        <v>3</v>
      </c>
      <c r="E46" s="41">
        <v>7.5</v>
      </c>
      <c r="F46" s="42" t="s">
        <v>619</v>
      </c>
      <c r="G46" s="29"/>
      <c r="H46" s="46"/>
      <c r="I46" s="46"/>
      <c r="J46" s="46"/>
      <c r="K46" s="61" t="s">
        <v>613</v>
      </c>
      <c r="L46" s="61"/>
      <c r="M46" s="61"/>
      <c r="N46" s="61"/>
    </row>
    <row r="47" spans="1:14" ht="28.7" customHeight="1" x14ac:dyDescent="0.3">
      <c r="A47" s="40">
        <v>12</v>
      </c>
      <c r="B47" s="58" t="s">
        <v>175</v>
      </c>
      <c r="C47" s="58"/>
      <c r="D47" s="40">
        <v>3</v>
      </c>
      <c r="E47" s="41">
        <v>6</v>
      </c>
      <c r="F47" s="42" t="s">
        <v>630</v>
      </c>
      <c r="G47" s="29"/>
      <c r="H47" s="54" t="s">
        <v>637</v>
      </c>
      <c r="I47" s="54"/>
      <c r="J47" s="54"/>
      <c r="K47" s="62" t="s">
        <v>614</v>
      </c>
      <c r="L47" s="54"/>
      <c r="M47" s="54"/>
      <c r="N47" s="54"/>
    </row>
    <row r="48" spans="1:14" ht="28.7" customHeight="1" x14ac:dyDescent="0.3">
      <c r="A48" s="40">
        <v>13</v>
      </c>
      <c r="B48" s="58" t="s">
        <v>158</v>
      </c>
      <c r="C48" s="58"/>
      <c r="D48" s="40">
        <v>3</v>
      </c>
      <c r="E48" s="47">
        <v>3.8</v>
      </c>
      <c r="F48" s="42" t="s">
        <v>631</v>
      </c>
      <c r="G48" s="29"/>
      <c r="H48" s="46"/>
      <c r="I48" s="46"/>
      <c r="J48" s="46"/>
      <c r="K48" s="48"/>
      <c r="L48" s="48"/>
      <c r="M48" s="48"/>
      <c r="N48" s="48"/>
    </row>
    <row r="49" spans="1:14" ht="28.7" customHeight="1" x14ac:dyDescent="0.2">
      <c r="A49" s="40">
        <v>14</v>
      </c>
      <c r="B49" s="58" t="s">
        <v>202</v>
      </c>
      <c r="C49" s="58"/>
      <c r="D49" s="40">
        <v>2</v>
      </c>
      <c r="E49" s="41">
        <v>7.6</v>
      </c>
      <c r="F49" s="42" t="s">
        <v>632</v>
      </c>
      <c r="G49" s="29"/>
      <c r="H49" s="29"/>
      <c r="I49" s="29"/>
      <c r="J49" s="29"/>
      <c r="K49" s="29"/>
      <c r="L49" s="29"/>
      <c r="M49" s="29"/>
      <c r="N49" s="29"/>
    </row>
    <row r="50" spans="1:14" ht="28.7" customHeight="1" x14ac:dyDescent="0.2">
      <c r="A50" s="40">
        <v>15</v>
      </c>
      <c r="B50" s="58" t="s">
        <v>200</v>
      </c>
      <c r="C50" s="58"/>
      <c r="D50" s="40">
        <v>3</v>
      </c>
      <c r="E50" s="41">
        <v>7.5</v>
      </c>
      <c r="F50" s="42" t="s">
        <v>619</v>
      </c>
      <c r="G50" s="29"/>
      <c r="H50" s="29"/>
      <c r="I50" s="29"/>
      <c r="J50" s="29"/>
      <c r="K50" s="29"/>
      <c r="L50" s="29"/>
      <c r="M50" s="29"/>
      <c r="N50" s="29"/>
    </row>
    <row r="51" spans="1:14" ht="28.7" customHeight="1" x14ac:dyDescent="0.2">
      <c r="A51" s="40">
        <v>16</v>
      </c>
      <c r="B51" s="58" t="s">
        <v>168</v>
      </c>
      <c r="C51" s="58"/>
      <c r="D51" s="40">
        <v>2</v>
      </c>
      <c r="E51" s="41">
        <v>7.3</v>
      </c>
      <c r="F51" s="42" t="s">
        <v>627</v>
      </c>
      <c r="G51" s="29"/>
      <c r="H51" s="29"/>
      <c r="I51" s="29"/>
      <c r="J51" s="29"/>
      <c r="K51" s="29"/>
      <c r="L51" s="29"/>
      <c r="M51" s="29"/>
      <c r="N51" s="29"/>
    </row>
    <row r="52" spans="1:14" ht="28.7" customHeight="1" x14ac:dyDescent="0.3">
      <c r="A52" s="43">
        <v>17</v>
      </c>
      <c r="B52" s="59" t="s">
        <v>97</v>
      </c>
      <c r="C52" s="59"/>
      <c r="D52" s="43">
        <v>2</v>
      </c>
      <c r="E52" s="44">
        <v>6.7</v>
      </c>
      <c r="F52" s="45" t="s">
        <v>633</v>
      </c>
      <c r="G52" s="29"/>
      <c r="H52" s="54" t="s">
        <v>638</v>
      </c>
      <c r="I52" s="55"/>
      <c r="J52" s="55"/>
      <c r="K52" s="54" t="s">
        <v>639</v>
      </c>
      <c r="L52" s="55"/>
      <c r="M52" s="55"/>
      <c r="N52" s="55"/>
    </row>
    <row r="53" spans="1:14" ht="28.7" customHeight="1" x14ac:dyDescent="0.2">
      <c r="A53" s="56" t="s">
        <v>615</v>
      </c>
      <c r="B53" s="57"/>
      <c r="C53" s="57"/>
      <c r="D53" s="57"/>
      <c r="E53" s="57"/>
      <c r="F53" s="57"/>
      <c r="G53" s="28"/>
      <c r="H53" s="28"/>
      <c r="I53" s="28"/>
      <c r="J53" s="28"/>
      <c r="K53" s="28"/>
      <c r="L53" s="28"/>
      <c r="M53" s="28"/>
      <c r="N53" s="28"/>
    </row>
  </sheetData>
  <sheetProtection password="8476" sheet="1" objects="1" scenarios="1"/>
  <mergeCells count="57">
    <mergeCell ref="C32:D32"/>
    <mergeCell ref="J32:N32"/>
    <mergeCell ref="H2:N2"/>
    <mergeCell ref="H3:N3"/>
    <mergeCell ref="H19:N19"/>
    <mergeCell ref="J21:N21"/>
    <mergeCell ref="J22:N22"/>
    <mergeCell ref="J23:N23"/>
    <mergeCell ref="J24:N24"/>
    <mergeCell ref="J25:N25"/>
    <mergeCell ref="J26:N26"/>
    <mergeCell ref="J27:N27"/>
    <mergeCell ref="J28:N28"/>
    <mergeCell ref="J33:N33"/>
    <mergeCell ref="A34:A35"/>
    <mergeCell ref="B34:C35"/>
    <mergeCell ref="D34:D35"/>
    <mergeCell ref="E34:F34"/>
    <mergeCell ref="H34:H35"/>
    <mergeCell ref="I34:K35"/>
    <mergeCell ref="L34:L35"/>
    <mergeCell ref="M34:N34"/>
    <mergeCell ref="B36:C36"/>
    <mergeCell ref="I36:K36"/>
    <mergeCell ref="B37:C37"/>
    <mergeCell ref="I37:K37"/>
    <mergeCell ref="B38:C38"/>
    <mergeCell ref="I38:K38"/>
    <mergeCell ref="B44:C44"/>
    <mergeCell ref="H44:J44"/>
    <mergeCell ref="K44:N44"/>
    <mergeCell ref="B39:C39"/>
    <mergeCell ref="I39:K39"/>
    <mergeCell ref="B40:C40"/>
    <mergeCell ref="I40:K40"/>
    <mergeCell ref="B41:C41"/>
    <mergeCell ref="I41:K41"/>
    <mergeCell ref="B42:C42"/>
    <mergeCell ref="I42:K42"/>
    <mergeCell ref="B43:C43"/>
    <mergeCell ref="H43:J43"/>
    <mergeCell ref="K43:N43"/>
    <mergeCell ref="B45:C45"/>
    <mergeCell ref="K45:N45"/>
    <mergeCell ref="B46:C46"/>
    <mergeCell ref="K46:N46"/>
    <mergeCell ref="B47:C47"/>
    <mergeCell ref="H47:J47"/>
    <mergeCell ref="K47:N47"/>
    <mergeCell ref="K52:N52"/>
    <mergeCell ref="A53:F53"/>
    <mergeCell ref="B48:C48"/>
    <mergeCell ref="B49:C49"/>
    <mergeCell ref="B50:C50"/>
    <mergeCell ref="B51:C51"/>
    <mergeCell ref="B52:C52"/>
    <mergeCell ref="H52:J52"/>
  </mergeCells>
  <printOptions horizontalCentered="1" verticalCentered="1"/>
  <pageMargins left="0" right="0.1" top="0.15" bottom="0.15" header="0" footer="0"/>
  <pageSetup paperSize="9" scale="9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109161Toan Khoa</vt:lpstr>
      <vt:lpstr>109162Toan Khoa</vt:lpstr>
      <vt:lpstr>114161Toan Khoa</vt:lpstr>
      <vt:lpstr>114162Toan Khoa</vt:lpstr>
      <vt:lpstr>114163Toan Khoa</vt:lpstr>
      <vt:lpstr>209161Toan Khoa</vt:lpstr>
      <vt:lpstr>ph209161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dcterms:created xsi:type="dcterms:W3CDTF">2020-03-03T03:18:33Z</dcterms:created>
  <dcterms:modified xsi:type="dcterms:W3CDTF">2020-03-03T06:57:47Z</dcterms:modified>
</cp:coreProperties>
</file>